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22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J118"/>
  <c r="I118"/>
  <c r="H118"/>
  <c r="G118"/>
  <c r="F118"/>
  <c r="B109"/>
  <c r="A109"/>
  <c r="L108"/>
  <c r="J108"/>
  <c r="I108"/>
  <c r="H108"/>
  <c r="G108"/>
  <c r="F108"/>
  <c r="F119" s="1"/>
  <c r="B100"/>
  <c r="A100"/>
  <c r="J99"/>
  <c r="I99"/>
  <c r="H99"/>
  <c r="G99"/>
  <c r="F99"/>
  <c r="B90"/>
  <c r="A90"/>
  <c r="L89"/>
  <c r="J89"/>
  <c r="I89"/>
  <c r="H89"/>
  <c r="G89"/>
  <c r="F89"/>
  <c r="B81"/>
  <c r="A81"/>
  <c r="J80"/>
  <c r="I80"/>
  <c r="H80"/>
  <c r="G80"/>
  <c r="F80"/>
  <c r="B71"/>
  <c r="A71"/>
  <c r="L70"/>
  <c r="J70"/>
  <c r="I70"/>
  <c r="H70"/>
  <c r="G70"/>
  <c r="F70"/>
  <c r="B62"/>
  <c r="A62"/>
  <c r="J61"/>
  <c r="I61"/>
  <c r="H61"/>
  <c r="G61"/>
  <c r="F61"/>
  <c r="B52"/>
  <c r="A52"/>
  <c r="L51"/>
  <c r="J51"/>
  <c r="I51"/>
  <c r="H51"/>
  <c r="G51"/>
  <c r="F51"/>
  <c r="B43"/>
  <c r="A43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62" l="1"/>
  <c r="F195"/>
  <c r="F176"/>
  <c r="F157"/>
  <c r="F138"/>
  <c r="F100"/>
  <c r="F81"/>
  <c r="F43"/>
  <c r="F24"/>
  <c r="H196" l="1"/>
  <c r="J196"/>
  <c r="G196"/>
  <c r="I196"/>
  <c r="L196"/>
  <c r="F196"/>
  <c r="L80"/>
  <c r="L99"/>
  <c r="L194"/>
  <c r="L118"/>
  <c r="L61"/>
  <c r="L156"/>
  <c r="L42"/>
</calcChain>
</file>

<file path=xl/sharedStrings.xml><?xml version="1.0" encoding="utf-8"?>
<sst xmlns="http://schemas.openxmlformats.org/spreadsheetml/2006/main" count="668" uniqueCount="319">
  <si>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</si>
  <si>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</si>
  <si>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</si>
  <si>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</si>
  <si>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</si>
  <si>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</si>
  <si>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</si>
  <si>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</si>
  <si>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</si>
  <si>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</si>
  <si>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</si>
  <si>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</si>
  <si>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</si>
  <si>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</si>
  <si>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</si>
  <si>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</si>
  <si>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</si>
  <si>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</si>
  <si>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</si>
  <si>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</si>
  <si>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</si>
  <si>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</si>
  <si>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</si>
  <si>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</si>
  <si>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</si>
  <si>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</si>
  <si>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</si>
  <si>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</si>
  <si>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</si>
  <si>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</si>
  <si>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</si>
  <si>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</si>
  <si>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</si>
  <si>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</si>
  <si>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</si>
  <si>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</si>
  <si>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</si>
  <si>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</si>
  <si>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</si>
  <si>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</si>
  <si>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ржаной</t>
  </si>
  <si>
    <t>Компот из смеси сухофруктов</t>
  </si>
  <si>
    <t>Котлета</t>
  </si>
  <si>
    <t>Картофельное пюре</t>
  </si>
  <si>
    <t>Рис отварной</t>
  </si>
  <si>
    <t>Суп рисовый с мясом курицы</t>
  </si>
  <si>
    <t>Гречка отварная  с маслом</t>
  </si>
  <si>
    <t>Чай с сахаром</t>
  </si>
  <si>
    <t>11.55.</t>
  </si>
  <si>
    <t>9.98.</t>
  </si>
  <si>
    <t>14.92.</t>
  </si>
  <si>
    <t>51.50</t>
  </si>
  <si>
    <t>0.03</t>
  </si>
  <si>
    <t>3.4.</t>
  </si>
  <si>
    <t>15.4.</t>
  </si>
  <si>
    <t>74.25.</t>
  </si>
  <si>
    <t>гост</t>
  </si>
  <si>
    <t>ГОСТ</t>
  </si>
  <si>
    <t>19.65</t>
  </si>
  <si>
    <t>16.09.</t>
  </si>
  <si>
    <t>2.70.</t>
  </si>
  <si>
    <t>3.15.</t>
  </si>
  <si>
    <t>83.29</t>
  </si>
  <si>
    <t>0.9.</t>
  </si>
  <si>
    <t>котлета из мяса птицы</t>
  </si>
  <si>
    <t>хлеб ржаной</t>
  </si>
  <si>
    <t>45.00</t>
  </si>
  <si>
    <t>4.3.</t>
  </si>
  <si>
    <t>9.75.</t>
  </si>
  <si>
    <t>11.89.</t>
  </si>
  <si>
    <t>8.97.</t>
  </si>
  <si>
    <t>5.72.</t>
  </si>
  <si>
    <t>5.76.</t>
  </si>
  <si>
    <t>38.42.</t>
  </si>
  <si>
    <t>218.98</t>
  </si>
  <si>
    <t>Проскурнина</t>
  </si>
  <si>
    <t>12.92.</t>
  </si>
  <si>
    <t>180.00</t>
  </si>
  <si>
    <t xml:space="preserve"> огурцы свеж.порцион</t>
  </si>
  <si>
    <t>60.</t>
  </si>
  <si>
    <t>0.</t>
  </si>
  <si>
    <t>хлеб пшеничный</t>
  </si>
  <si>
    <t>0.6.</t>
  </si>
  <si>
    <t>0.48</t>
  </si>
  <si>
    <t>суп гречневый с мясом птицы</t>
  </si>
  <si>
    <t>рыба припущеная</t>
  </si>
  <si>
    <t>картофельное пюре</t>
  </si>
  <si>
    <t>компот из сухофруктов</t>
  </si>
  <si>
    <t>144.</t>
  </si>
  <si>
    <t>4.15.</t>
  </si>
  <si>
    <t>6.04.</t>
  </si>
  <si>
    <t>19.67.</t>
  </si>
  <si>
    <t>149.16</t>
  </si>
  <si>
    <t>17.83.</t>
  </si>
  <si>
    <t>0.93.</t>
  </si>
  <si>
    <t>0.45.</t>
  </si>
  <si>
    <t>313.24</t>
  </si>
  <si>
    <t>2.34.</t>
  </si>
  <si>
    <t>16.71.</t>
  </si>
  <si>
    <t>3.79.</t>
  </si>
  <si>
    <t>98.36</t>
  </si>
  <si>
    <t>12.84.</t>
  </si>
  <si>
    <t>74.25</t>
  </si>
  <si>
    <t>19.08.</t>
  </si>
  <si>
    <t>20.74</t>
  </si>
  <si>
    <t>12.82.</t>
  </si>
  <si>
    <t>100.00</t>
  </si>
  <si>
    <t>суп картофельный с макаронными издели с мясом птицы</t>
  </si>
  <si>
    <t>куры отварные</t>
  </si>
  <si>
    <t>Чай с сахаром и лимоном</t>
  </si>
  <si>
    <t>6.45.</t>
  </si>
  <si>
    <t>17.16.</t>
  </si>
  <si>
    <t>21.92.</t>
  </si>
  <si>
    <t>24.7. 5.82.</t>
  </si>
  <si>
    <t>19.1. 9.74.</t>
  </si>
  <si>
    <t>11.6. 50.</t>
  </si>
  <si>
    <t>50.</t>
  </si>
  <si>
    <t>9.02.</t>
  </si>
  <si>
    <t>2.28.</t>
  </si>
  <si>
    <t>15.42.</t>
  </si>
  <si>
    <t>372.18.</t>
  </si>
  <si>
    <t>311..</t>
  </si>
  <si>
    <t>298.47.</t>
  </si>
  <si>
    <t>114.66.</t>
  </si>
  <si>
    <t>74.2</t>
  </si>
  <si>
    <t>18.90</t>
  </si>
  <si>
    <t>15.48</t>
  </si>
  <si>
    <t>77.82</t>
  </si>
  <si>
    <t>щи из свежей капусты с мясом птицы</t>
  </si>
  <si>
    <t>макароны отварные с маслом</t>
  </si>
  <si>
    <t>компот из смеси сухафруктов</t>
  </si>
  <si>
    <t>180\5</t>
  </si>
  <si>
    <t>3.68.</t>
  </si>
  <si>
    <t>7.07.</t>
  </si>
  <si>
    <t>8.58.</t>
  </si>
  <si>
    <t>9.2.</t>
  </si>
  <si>
    <t>8.77.</t>
  </si>
  <si>
    <t>9.35.</t>
  </si>
  <si>
    <t>57.93</t>
  </si>
  <si>
    <t>0.48.</t>
  </si>
  <si>
    <t>25.68.</t>
  </si>
  <si>
    <t>0.6</t>
  </si>
  <si>
    <t>336.51</t>
  </si>
  <si>
    <t>13.83</t>
  </si>
  <si>
    <t>суп рисовый с мясом кур</t>
  </si>
  <si>
    <t>котлета</t>
  </si>
  <si>
    <t>Макароны отварные с маслом</t>
  </si>
  <si>
    <t>чай с сахаром</t>
  </si>
  <si>
    <t>82.21</t>
  </si>
  <si>
    <t>152.84.</t>
  </si>
  <si>
    <t>6.19.</t>
  </si>
  <si>
    <t>21.30</t>
  </si>
  <si>
    <t>15.55</t>
  </si>
  <si>
    <t>11.55  9.35</t>
  </si>
  <si>
    <t>15.70  57.93.</t>
  </si>
  <si>
    <t>228.70</t>
  </si>
  <si>
    <t>114.66</t>
  </si>
  <si>
    <t>Суп картофельный с горохом и мясом</t>
  </si>
  <si>
    <t>Плов</t>
  </si>
  <si>
    <t>17.51.</t>
  </si>
  <si>
    <t>14.14.</t>
  </si>
  <si>
    <t>17.55.</t>
  </si>
  <si>
    <t>13.97.</t>
  </si>
  <si>
    <t>244.34</t>
  </si>
  <si>
    <t>98.36.</t>
  </si>
  <si>
    <t>47.00</t>
  </si>
  <si>
    <t>84.37</t>
  </si>
  <si>
    <t>Суп картофельный с макаронными изделиями с мясом птицы</t>
  </si>
  <si>
    <t>Фрикадельки мясные</t>
  </si>
  <si>
    <t>Капуста тушенная</t>
  </si>
  <si>
    <t>18.24</t>
  </si>
  <si>
    <t>17.16</t>
  </si>
  <si>
    <t>10.10.</t>
  </si>
  <si>
    <t>9.04.</t>
  </si>
  <si>
    <t>1.35.</t>
  </si>
  <si>
    <t>2.88.</t>
  </si>
  <si>
    <t>2.90.</t>
  </si>
  <si>
    <t>8.90.</t>
  </si>
  <si>
    <t>126.86.</t>
  </si>
  <si>
    <t>83.36.</t>
  </si>
  <si>
    <t>Суп рассольник с мясом птицы</t>
  </si>
  <si>
    <t xml:space="preserve">гуляш из мяса птицы </t>
  </si>
  <si>
    <t>Какао с молоком</t>
  </si>
  <si>
    <t>Хлеб рханой</t>
  </si>
  <si>
    <t>17.56</t>
  </si>
  <si>
    <t>0.5</t>
  </si>
  <si>
    <t>1.55.</t>
  </si>
  <si>
    <t>1.8.</t>
  </si>
  <si>
    <t>17.38</t>
  </si>
  <si>
    <t>45.68</t>
  </si>
  <si>
    <t>3.6.</t>
  </si>
  <si>
    <t>16.71</t>
  </si>
  <si>
    <t>06.</t>
  </si>
  <si>
    <t>222.80</t>
  </si>
  <si>
    <t>394.64.</t>
  </si>
  <si>
    <t>Борщ из свежей капусты с мясом</t>
  </si>
  <si>
    <t>Куры отварные</t>
  </si>
  <si>
    <t xml:space="preserve">Гречка отварная </t>
  </si>
  <si>
    <t>3.52.</t>
  </si>
  <si>
    <t>5.98.</t>
  </si>
  <si>
    <t>9.78.</t>
  </si>
  <si>
    <t>24.7.</t>
  </si>
  <si>
    <t>19.1.</t>
  </si>
  <si>
    <t>11.6.</t>
  </si>
  <si>
    <t>15.42</t>
  </si>
  <si>
    <t>23.76</t>
  </si>
  <si>
    <t>суп картофельный с горохом с мясом птицы</t>
  </si>
  <si>
    <t>рагу овощное</t>
  </si>
  <si>
    <t>какао с молоком</t>
  </si>
  <si>
    <t>17.51</t>
  </si>
  <si>
    <t>10.2.</t>
  </si>
  <si>
    <t>1.73.</t>
  </si>
  <si>
    <t>4.63.</t>
  </si>
  <si>
    <t>7.49.</t>
  </si>
  <si>
    <t>264.</t>
  </si>
  <si>
    <t>150.</t>
  </si>
  <si>
    <t>85.49.</t>
  </si>
  <si>
    <t>18.14</t>
  </si>
  <si>
    <t>88.76</t>
  </si>
  <si>
    <t>4.97.</t>
  </si>
  <si>
    <t>21.3.</t>
  </si>
  <si>
    <t>152.84</t>
  </si>
  <si>
    <t>15.70</t>
  </si>
  <si>
    <t>51.50.</t>
  </si>
  <si>
    <t>299.00</t>
  </si>
  <si>
    <t>509.</t>
  </si>
  <si>
    <t>0.18.</t>
  </si>
  <si>
    <t>0.04.</t>
  </si>
  <si>
    <t>0.03.</t>
  </si>
  <si>
    <t>2.58.</t>
  </si>
  <si>
    <t>0.3</t>
  </si>
  <si>
    <t>1.</t>
  </si>
  <si>
    <t>14.</t>
  </si>
  <si>
    <t>6.00</t>
  </si>
  <si>
    <t>32.70</t>
  </si>
  <si>
    <t>2.1.</t>
  </si>
  <si>
    <t>25.</t>
  </si>
  <si>
    <t>111.5</t>
  </si>
  <si>
    <t>3.00</t>
  </si>
  <si>
    <t>18.40</t>
  </si>
  <si>
    <t>27.15</t>
  </si>
  <si>
    <t>яблоки</t>
  </si>
  <si>
    <t>12.5.</t>
  </si>
  <si>
    <t>54.00</t>
  </si>
  <si>
    <t>печенье</t>
  </si>
  <si>
    <t>30.00.</t>
  </si>
  <si>
    <t>9.5.</t>
  </si>
  <si>
    <t>33.</t>
  </si>
  <si>
    <t>115.00</t>
  </si>
  <si>
    <t>свекла отварная с растительн маслом</t>
  </si>
  <si>
    <t>1.31.</t>
  </si>
  <si>
    <t>9.99.</t>
  </si>
  <si>
    <t>7.66.</t>
  </si>
  <si>
    <t>126.44</t>
  </si>
  <si>
    <t>53.</t>
  </si>
  <si>
    <t>21.50</t>
  </si>
  <si>
    <t>горошек консервиров</t>
  </si>
  <si>
    <t>1.5.</t>
  </si>
  <si>
    <t>0.06.</t>
  </si>
  <si>
    <t>2.49.</t>
  </si>
  <si>
    <t>16.5.</t>
  </si>
  <si>
    <t>пряники</t>
  </si>
  <si>
    <t>50.00</t>
  </si>
  <si>
    <t>135.</t>
  </si>
  <si>
    <t>28.59</t>
  </si>
  <si>
    <t>кукуруза консервированая</t>
  </si>
  <si>
    <t>17.73</t>
  </si>
  <si>
    <t>апельсины</t>
  </si>
  <si>
    <t>0.9</t>
  </si>
  <si>
    <t>80.</t>
  </si>
  <si>
    <t>36.88</t>
  </si>
  <si>
    <t>16.65</t>
  </si>
  <si>
    <t>15.90</t>
  </si>
  <si>
    <t>апельсин</t>
  </si>
  <si>
    <t>34.30</t>
  </si>
  <si>
    <t>30.</t>
  </si>
  <si>
    <t>25.92</t>
  </si>
  <si>
    <t>31.59</t>
  </si>
  <si>
    <t>54.</t>
  </si>
  <si>
    <t>36.56</t>
  </si>
  <si>
    <t>34.20</t>
  </si>
  <si>
    <t>130.03</t>
  </si>
  <si>
    <t>900.87.</t>
  </si>
  <si>
    <t>40.13</t>
  </si>
  <si>
    <t>37.62</t>
  </si>
  <si>
    <t>129.12.</t>
  </si>
  <si>
    <t>1100.96</t>
  </si>
  <si>
    <t>33.10</t>
  </si>
  <si>
    <t>43.77</t>
  </si>
  <si>
    <t>95.81</t>
  </si>
  <si>
    <t>1024.45</t>
  </si>
  <si>
    <t>53.80</t>
  </si>
  <si>
    <t>52.94</t>
  </si>
  <si>
    <t>155.83</t>
  </si>
  <si>
    <t>1098.70</t>
  </si>
  <si>
    <t>34.22</t>
  </si>
  <si>
    <t>35.78</t>
  </si>
  <si>
    <t>161.55</t>
  </si>
  <si>
    <t>1018.42</t>
  </si>
  <si>
    <t>45.79</t>
  </si>
  <si>
    <t>33.48</t>
  </si>
  <si>
    <t>165.74</t>
  </si>
  <si>
    <t>1089.00</t>
  </si>
  <si>
    <t>26.21</t>
  </si>
  <si>
    <t>39.04</t>
  </si>
  <si>
    <t>106.38</t>
  </si>
  <si>
    <t>942.34</t>
  </si>
  <si>
    <t>31.55</t>
  </si>
  <si>
    <t>36.36</t>
  </si>
  <si>
    <t>120.49</t>
  </si>
  <si>
    <t>843.15</t>
  </si>
  <si>
    <t>47.08</t>
  </si>
  <si>
    <t>56.32</t>
  </si>
  <si>
    <t>1105.29</t>
  </si>
  <si>
    <t>47.20</t>
  </si>
  <si>
    <t>50.16</t>
  </si>
  <si>
    <t>123.77</t>
  </si>
  <si>
    <t>1031.11</t>
  </si>
  <si>
    <t>0.18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</si>
</sst>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4" fontId="0" fillId="4" borderId="2" xfId="0" applyNumberFormat="1" applyFont="1" applyFill="1" applyBorder="1" applyAlignment="1" applyProtection="1">
      <alignment horizontal="center" vertical="center"/>
      <protection locked="0"/>
    </xf>
    <xf numFmtId="4" fontId="0" fillId="4" borderId="17" xfId="0" applyNumberFormat="1" applyFont="1" applyFill="1" applyBorder="1" applyAlignment="1" applyProtection="1">
      <alignment horizontal="center" vertical="center"/>
      <protection locked="0"/>
    </xf>
    <xf numFmtId="4" fontId="0" fillId="4" borderId="3" xfId="0" applyNumberFormat="1" applyFill="1" applyBorder="1" applyAlignment="1" applyProtection="1">
      <alignment horizontal="center" vertical="center"/>
      <protection locked="0"/>
    </xf>
    <xf numFmtId="4" fontId="0" fillId="4" borderId="23" xfId="0" applyNumberFormat="1" applyFill="1" applyBorder="1" applyAlignment="1" applyProtection="1">
      <alignment horizontal="center" vertical="center"/>
      <protection locked="0"/>
    </xf>
    <xf numFmtId="4" fontId="0" fillId="4" borderId="3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3" xfId="0" applyFill="1" applyBorder="1" applyProtection="1">
      <protection locked="0"/>
    </xf>
    <xf numFmtId="0" fontId="0" fillId="0" borderId="2" xfId="0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13" fillId="0" borderId="24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4" fillId="0" borderId="24" xfId="0" applyFont="1" applyBorder="1" applyAlignment="1" applyProtection="1">
      <alignment vertical="top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4" fontId="0" fillId="4" borderId="2" xfId="0" applyNumberFormat="1" applyFill="1" applyBorder="1" applyAlignment="1" applyProtection="1">
      <alignment horizontal="left" vertical="center"/>
      <protection locked="0"/>
    </xf>
    <xf numFmtId="4" fontId="0" fillId="4" borderId="17" xfId="0" applyNumberForma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1" fontId="0" fillId="4" borderId="2" xfId="0" applyNumberFormat="1" applyFill="1" applyBorder="1" applyAlignment="1" applyProtection="1">
      <alignment horizontal="left"/>
      <protection locked="0"/>
    </xf>
    <xf numFmtId="1" fontId="0" fillId="4" borderId="17" xfId="0" applyNumberForma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2" fontId="0" fillId="4" borderId="2" xfId="0" applyNumberFormat="1" applyFill="1" applyBorder="1" applyAlignment="1" applyProtection="1">
      <alignment horizontal="left"/>
      <protection locked="0"/>
    </xf>
    <xf numFmtId="4" fontId="0" fillId="4" borderId="2" xfId="1" applyNumberFormat="1" applyFont="1" applyFill="1" applyBorder="1" applyAlignment="1" applyProtection="1">
      <alignment horizontal="left" vertical="center"/>
      <protection locked="0"/>
    </xf>
    <xf numFmtId="4" fontId="0" fillId="4" borderId="2" xfId="0" applyNumberFormat="1" applyFont="1" applyFill="1" applyBorder="1" applyAlignment="1" applyProtection="1">
      <alignment horizontal="left" vertical="center"/>
      <protection locked="0"/>
    </xf>
    <xf numFmtId="4" fontId="0" fillId="4" borderId="17" xfId="0" applyNumberFormat="1" applyFont="1" applyFill="1" applyBorder="1" applyAlignment="1" applyProtection="1">
      <alignment horizontal="left" vertical="center"/>
      <protection locked="0"/>
    </xf>
    <xf numFmtId="2" fontId="0" fillId="4" borderId="5" xfId="0" applyNumberFormat="1" applyFill="1" applyBorder="1" applyAlignment="1" applyProtection="1">
      <alignment horizontal="left"/>
      <protection locked="0"/>
    </xf>
    <xf numFmtId="1" fontId="0" fillId="4" borderId="5" xfId="0" applyNumberFormat="1" applyFill="1" applyBorder="1" applyAlignment="1" applyProtection="1">
      <alignment horizontal="left"/>
      <protection locked="0"/>
    </xf>
    <xf numFmtId="4" fontId="0" fillId="4" borderId="3" xfId="0" applyNumberFormat="1" applyFill="1" applyBorder="1" applyAlignment="1" applyProtection="1">
      <alignment horizontal="left" vertical="center"/>
      <protection locked="0"/>
    </xf>
    <xf numFmtId="4" fontId="0" fillId="4" borderId="23" xfId="0" applyNumberFormat="1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/>
      <protection locked="0"/>
    </xf>
    <xf numFmtId="2" fontId="0" fillId="4" borderId="3" xfId="0" applyNumberFormat="1" applyFill="1" applyBorder="1" applyAlignment="1" applyProtection="1">
      <alignment horizontal="left"/>
      <protection locked="0"/>
    </xf>
    <xf numFmtId="4" fontId="0" fillId="4" borderId="3" xfId="0" applyNumberFormat="1" applyFont="1" applyFill="1" applyBorder="1" applyAlignment="1" applyProtection="1">
      <alignment horizontal="left" vertical="center"/>
      <protection locked="0"/>
    </xf>
    <xf numFmtId="0" fontId="15" fillId="0" borderId="24" xfId="0" applyFont="1" applyBorder="1" applyAlignment="1" applyProtection="1">
      <alignment horizontal="left" vertical="top" wrapText="1"/>
      <protection locked="0"/>
    </xf>
    <xf numFmtId="0" fontId="15" fillId="0" borderId="25" xfId="0" applyFont="1" applyBorder="1" applyAlignment="1" applyProtection="1">
      <alignment horizontal="left" vertical="top" wrapText="1"/>
      <protection locked="0"/>
    </xf>
    <xf numFmtId="0" fontId="13" fillId="0" borderId="24" xfId="0" applyFont="1" applyBorder="1" applyAlignment="1" applyProtection="1">
      <alignment horizontal="left" vertical="top" wrapText="1"/>
      <protection locked="0"/>
    </xf>
    <xf numFmtId="17" fontId="13" fillId="0" borderId="24" xfId="0" applyNumberFormat="1" applyFont="1" applyBorder="1" applyAlignment="1" applyProtection="1">
      <alignment horizontal="left" vertical="top" wrapText="1"/>
      <protection locked="0"/>
    </xf>
    <xf numFmtId="0" fontId="13" fillId="0" borderId="26" xfId="0" applyFont="1" applyBorder="1" applyAlignment="1" applyProtection="1">
      <alignment horizontal="left" vertical="top" wrapText="1"/>
      <protection locked="0"/>
    </xf>
    <xf numFmtId="17" fontId="13" fillId="0" borderId="26" xfId="0" applyNumberFormat="1" applyFont="1" applyBorder="1" applyAlignment="1" applyProtection="1">
      <alignment horizontal="left" vertical="top" wrapText="1"/>
      <protection locked="0"/>
    </xf>
    <xf numFmtId="3" fontId="13" fillId="0" borderId="24" xfId="0" applyNumberFormat="1" applyFont="1" applyBorder="1" applyAlignment="1" applyProtection="1">
      <alignment horizontal="left" vertical="top" wrapText="1"/>
      <protection locked="0"/>
    </xf>
    <xf numFmtId="0" fontId="13" fillId="0" borderId="25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0" fontId="13" fillId="0" borderId="27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4" fontId="0" fillId="4" borderId="2" xfId="0" applyNumberFormat="1" applyFill="1" applyBorder="1" applyAlignment="1" applyProtection="1">
      <alignment vertical="center"/>
      <protection locked="0"/>
    </xf>
    <xf numFmtId="1" fontId="0" fillId="4" borderId="2" xfId="0" applyNumberFormat="1" applyFill="1" applyBorder="1" applyAlignment="1" applyProtection="1">
      <protection locked="0"/>
    </xf>
    <xf numFmtId="4" fontId="14" fillId="4" borderId="2" xfId="0" applyNumberFormat="1" applyFont="1" applyFill="1" applyBorder="1" applyAlignment="1" applyProtection="1">
      <alignment horizontal="left" vertical="center"/>
      <protection locked="0"/>
    </xf>
    <xf numFmtId="4" fontId="14" fillId="4" borderId="17" xfId="0" applyNumberFormat="1" applyFont="1" applyFill="1" applyBorder="1" applyAlignment="1" applyProtection="1">
      <alignment horizontal="left" vertic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" fontId="14" fillId="4" borderId="5" xfId="0" applyNumberFormat="1" applyFont="1" applyFill="1" applyBorder="1" applyAlignment="1" applyProtection="1">
      <alignment horizontal="left"/>
      <protection locked="0"/>
    </xf>
    <xf numFmtId="1" fontId="14" fillId="4" borderId="23" xfId="0" applyNumberFormat="1" applyFont="1" applyFill="1" applyBorder="1" applyAlignment="1" applyProtection="1">
      <alignment horizontal="left"/>
      <protection locked="0"/>
    </xf>
    <xf numFmtId="2" fontId="14" fillId="4" borderId="0" xfId="0" applyNumberFormat="1" applyFont="1" applyFill="1" applyBorder="1" applyAlignment="1" applyProtection="1">
      <alignment horizontal="left"/>
      <protection locked="0"/>
    </xf>
    <xf numFmtId="4" fontId="14" fillId="4" borderId="2" xfId="1" applyNumberFormat="1" applyFont="1" applyFill="1" applyBorder="1" applyAlignment="1" applyProtection="1">
      <alignment horizontal="left" vertical="center"/>
      <protection locked="0"/>
    </xf>
    <xf numFmtId="2" fontId="14" fillId="4" borderId="5" xfId="0" applyNumberFormat="1" applyFont="1" applyFill="1" applyBorder="1" applyAlignment="1" applyProtection="1">
      <alignment horizontal="left"/>
      <protection locked="0"/>
    </xf>
    <xf numFmtId="4" fontId="14" fillId="4" borderId="3" xfId="0" applyNumberFormat="1" applyFont="1" applyFill="1" applyBorder="1" applyAlignment="1" applyProtection="1">
      <alignment horizontal="left" vertical="center"/>
      <protection locked="0"/>
    </xf>
    <xf numFmtId="4" fontId="14" fillId="4" borderId="23" xfId="0" applyNumberFormat="1" applyFont="1" applyFill="1" applyBorder="1" applyAlignment="1" applyProtection="1">
      <alignment horizontal="left" vertical="center"/>
      <protection locked="0"/>
    </xf>
    <xf numFmtId="0" fontId="14" fillId="4" borderId="3" xfId="0" applyFont="1" applyFill="1" applyBorder="1" applyAlignment="1" applyProtection="1">
      <alignment horizontal="left"/>
      <protection locked="0"/>
    </xf>
    <xf numFmtId="2" fontId="14" fillId="4" borderId="3" xfId="0" applyNumberFormat="1" applyFont="1" applyFill="1" applyBorder="1" applyAlignment="1" applyProtection="1">
      <alignment horizontal="left"/>
      <protection locked="0"/>
    </xf>
    <xf numFmtId="0" fontId="16" fillId="0" borderId="2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0" fillId="4" borderId="5" xfId="0" applyFill="1" applyBorder="1" applyAlignment="1" applyProtection="1">
      <alignment horizontal="left"/>
      <protection locked="0"/>
    </xf>
    <xf numFmtId="17" fontId="13" fillId="0" borderId="25" xfId="0" applyNumberFormat="1" applyFont="1" applyBorder="1" applyAlignment="1" applyProtection="1">
      <alignment horizontal="left" vertical="top" wrapText="1"/>
      <protection locked="0"/>
    </xf>
    <xf numFmtId="1" fontId="1" fillId="4" borderId="2" xfId="0" applyNumberFormat="1" applyFont="1" applyFill="1" applyBorder="1" applyAlignment="1" applyProtection="1">
      <alignment horizontal="left"/>
      <protection locked="0"/>
    </xf>
    <xf numFmtId="1" fontId="1" fillId="4" borderId="17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2" fontId="1" fillId="4" borderId="2" xfId="0" applyNumberFormat="1" applyFont="1" applyFill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17" fillId="2" borderId="2" xfId="0" applyFont="1" applyFill="1" applyBorder="1" applyAlignment="1" applyProtection="1">
      <alignment horizontal="left" vertical="top" wrapText="1"/>
      <protection locked="0"/>
    </xf>
    <xf numFmtId="4" fontId="1" fillId="4" borderId="2" xfId="0" applyNumberFormat="1" applyFont="1" applyFill="1" applyBorder="1" applyAlignment="1" applyProtection="1">
      <alignment horizontal="left" vertical="center"/>
      <protection locked="0"/>
    </xf>
    <xf numFmtId="4" fontId="1" fillId="4" borderId="2" xfId="1" applyNumberFormat="1" applyFont="1" applyFill="1" applyBorder="1" applyAlignment="1" applyProtection="1">
      <alignment horizontal="left" vertical="center"/>
      <protection locked="0"/>
    </xf>
    <xf numFmtId="4" fontId="1" fillId="4" borderId="17" xfId="0" applyNumberFormat="1" applyFont="1" applyFill="1" applyBorder="1" applyAlignment="1" applyProtection="1">
      <alignment horizontal="left" vertical="center"/>
      <protection locked="0"/>
    </xf>
    <xf numFmtId="1" fontId="1" fillId="4" borderId="5" xfId="0" applyNumberFormat="1" applyFont="1" applyFill="1" applyBorder="1" applyAlignment="1" applyProtection="1">
      <alignment horizontal="left"/>
      <protection locked="0"/>
    </xf>
    <xf numFmtId="2" fontId="1" fillId="4" borderId="5" xfId="0" applyNumberFormat="1" applyFont="1" applyFill="1" applyBorder="1" applyAlignment="1" applyProtection="1">
      <alignment horizontal="left"/>
      <protection locked="0"/>
    </xf>
    <xf numFmtId="1" fontId="0" fillId="4" borderId="4" xfId="0" applyNumberFormat="1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18" fillId="3" borderId="3" xfId="0" applyFont="1" applyFill="1" applyBorder="1" applyAlignment="1">
      <alignment horizontal="center" vertical="top" wrapText="1"/>
    </xf>
    <xf numFmtId="0" fontId="18" fillId="3" borderId="3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17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 applyProtection="1">
      <alignment horizontal="left" vertical="top" wrapText="1"/>
      <protection locked="0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13" fillId="0" borderId="26" xfId="0" applyFont="1" applyBorder="1" applyAlignment="1" applyProtection="1">
      <alignment horizontal="left" vertical="top" wrapText="1"/>
      <protection locked="0"/>
    </xf>
    <xf numFmtId="0" fontId="13" fillId="0" borderId="24" xfId="0" applyFont="1" applyBorder="1" applyAlignment="1" applyProtection="1">
      <alignment horizontal="left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J154" sqref="J15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41"/>
      <c r="D1" s="142"/>
      <c r="E1" s="142"/>
      <c r="F1" s="12" t="s">
        <v>16</v>
      </c>
      <c r="G1" s="2" t="s">
        <v>17</v>
      </c>
      <c r="H1" s="143" t="s">
        <v>39</v>
      </c>
      <c r="I1" s="143"/>
      <c r="J1" s="143"/>
      <c r="K1" s="143"/>
    </row>
    <row r="2" spans="1:12" ht="17.399999999999999">
      <c r="A2" s="35" t="s">
        <v>6</v>
      </c>
      <c r="C2" s="2"/>
      <c r="G2" s="2" t="s">
        <v>18</v>
      </c>
      <c r="H2" s="143" t="s">
        <v>75</v>
      </c>
      <c r="I2" s="143"/>
      <c r="J2" s="143"/>
      <c r="K2" s="14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78</v>
      </c>
      <c r="F14" s="65" t="s">
        <v>79</v>
      </c>
      <c r="G14" s="66" t="s">
        <v>230</v>
      </c>
      <c r="H14" s="66">
        <v>0</v>
      </c>
      <c r="I14" s="67" t="s">
        <v>231</v>
      </c>
      <c r="J14" s="66" t="s">
        <v>232</v>
      </c>
      <c r="K14" s="68" t="s">
        <v>56</v>
      </c>
      <c r="L14" s="66" t="s">
        <v>233</v>
      </c>
    </row>
    <row r="15" spans="1:12" ht="14.4">
      <c r="A15" s="23"/>
      <c r="B15" s="15"/>
      <c r="C15" s="11"/>
      <c r="D15" s="7" t="s">
        <v>27</v>
      </c>
      <c r="E15" s="56" t="s">
        <v>45</v>
      </c>
      <c r="F15" s="65">
        <v>250</v>
      </c>
      <c r="G15" s="69" t="s">
        <v>219</v>
      </c>
      <c r="H15" s="69" t="s">
        <v>150</v>
      </c>
      <c r="I15" s="70" t="s">
        <v>220</v>
      </c>
      <c r="J15" s="69" t="s">
        <v>221</v>
      </c>
      <c r="K15" s="71">
        <v>151</v>
      </c>
      <c r="L15" s="72" t="s">
        <v>58</v>
      </c>
    </row>
    <row r="16" spans="1:12" ht="14.4">
      <c r="A16" s="23"/>
      <c r="B16" s="15"/>
      <c r="C16" s="11"/>
      <c r="D16" s="7" t="s">
        <v>28</v>
      </c>
      <c r="E16" s="56" t="s">
        <v>42</v>
      </c>
      <c r="F16" s="65">
        <v>100</v>
      </c>
      <c r="G16" s="69" t="s">
        <v>152</v>
      </c>
      <c r="H16" s="69" t="s">
        <v>48</v>
      </c>
      <c r="I16" s="70" t="s">
        <v>222</v>
      </c>
      <c r="J16" s="69" t="s">
        <v>155</v>
      </c>
      <c r="K16" s="71">
        <v>451</v>
      </c>
      <c r="L16" s="72" t="s">
        <v>234</v>
      </c>
    </row>
    <row r="17" spans="1:12" ht="14.4">
      <c r="A17" s="23"/>
      <c r="B17" s="15"/>
      <c r="C17" s="11"/>
      <c r="D17" s="7" t="s">
        <v>29</v>
      </c>
      <c r="E17" s="56" t="s">
        <v>46</v>
      </c>
      <c r="F17" s="65">
        <v>180</v>
      </c>
      <c r="G17" s="69" t="s">
        <v>49</v>
      </c>
      <c r="H17" s="69" t="s">
        <v>50</v>
      </c>
      <c r="I17" s="70" t="s">
        <v>223</v>
      </c>
      <c r="J17" s="69" t="s">
        <v>224</v>
      </c>
      <c r="K17" s="71" t="s">
        <v>225</v>
      </c>
      <c r="L17" s="72" t="s">
        <v>59</v>
      </c>
    </row>
    <row r="18" spans="1:12" ht="14.4">
      <c r="A18" s="23"/>
      <c r="B18" s="15"/>
      <c r="C18" s="11"/>
      <c r="D18" s="7" t="s">
        <v>30</v>
      </c>
      <c r="E18" s="56" t="s">
        <v>47</v>
      </c>
      <c r="F18" s="65">
        <v>200</v>
      </c>
      <c r="G18" s="69" t="s">
        <v>226</v>
      </c>
      <c r="H18" s="69" t="s">
        <v>227</v>
      </c>
      <c r="I18" s="70" t="s">
        <v>228</v>
      </c>
      <c r="J18" s="69" t="s">
        <v>229</v>
      </c>
      <c r="K18" s="71">
        <v>685</v>
      </c>
      <c r="L18" s="72" t="s">
        <v>60</v>
      </c>
    </row>
    <row r="19" spans="1:12" ht="14.4">
      <c r="A19" s="23"/>
      <c r="B19" s="15"/>
      <c r="C19" s="11"/>
      <c r="D19" s="7" t="s">
        <v>31</v>
      </c>
      <c r="E19" s="56" t="s">
        <v>81</v>
      </c>
      <c r="F19" s="65">
        <v>30</v>
      </c>
      <c r="G19" s="69" t="s">
        <v>235</v>
      </c>
      <c r="H19" s="69" t="s">
        <v>63</v>
      </c>
      <c r="I19" s="70" t="s">
        <v>236</v>
      </c>
      <c r="J19" s="69" t="s">
        <v>237</v>
      </c>
      <c r="K19" s="71" t="s">
        <v>56</v>
      </c>
      <c r="L19" s="72" t="s">
        <v>238</v>
      </c>
    </row>
    <row r="20" spans="1:12" ht="14.4">
      <c r="A20" s="23"/>
      <c r="B20" s="15"/>
      <c r="C20" s="11"/>
      <c r="D20" s="7" t="s">
        <v>32</v>
      </c>
      <c r="E20" s="56" t="s">
        <v>40</v>
      </c>
      <c r="F20" s="65">
        <v>45</v>
      </c>
      <c r="G20" s="69" t="s">
        <v>53</v>
      </c>
      <c r="H20" s="69" t="s">
        <v>63</v>
      </c>
      <c r="I20" s="70" t="s">
        <v>54</v>
      </c>
      <c r="J20" s="69" t="s">
        <v>102</v>
      </c>
      <c r="K20" s="71" t="s">
        <v>56</v>
      </c>
      <c r="L20" s="72" t="s">
        <v>61</v>
      </c>
    </row>
    <row r="21" spans="1:12" ht="14.4">
      <c r="A21" s="23"/>
      <c r="B21" s="15"/>
      <c r="C21" s="11"/>
      <c r="D21" s="6"/>
      <c r="E21" s="42"/>
      <c r="F21" s="65"/>
      <c r="K21" s="68"/>
    </row>
    <row r="22" spans="1:12" ht="15" thickBot="1">
      <c r="A22" s="23"/>
      <c r="B22" s="15"/>
      <c r="C22" s="11"/>
      <c r="D22" s="59" t="s">
        <v>24</v>
      </c>
      <c r="E22" s="42"/>
      <c r="F22" s="43"/>
      <c r="G22" s="52"/>
      <c r="H22" s="52"/>
      <c r="I22" s="53"/>
      <c r="J22" s="54"/>
      <c r="K22" s="44"/>
      <c r="L22" s="5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138" t="s">
        <v>4</v>
      </c>
      <c r="D24" s="139"/>
      <c r="E24" s="31"/>
      <c r="F24" s="32">
        <f>F13+F23</f>
        <v>805</v>
      </c>
      <c r="G24" s="122" t="s">
        <v>279</v>
      </c>
      <c r="H24" s="121" t="s">
        <v>280</v>
      </c>
      <c r="I24" s="123" t="s">
        <v>281</v>
      </c>
      <c r="J24" s="121" t="s">
        <v>282</v>
      </c>
      <c r="K24" s="32"/>
      <c r="L24" s="76" t="s">
        <v>62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74"/>
      <c r="G33" s="74"/>
      <c r="H33" s="74"/>
      <c r="I33" s="75"/>
      <c r="J33" s="74"/>
      <c r="K33" s="71"/>
      <c r="L33" s="66"/>
    </row>
    <row r="34" spans="1:12" ht="14.4">
      <c r="A34" s="14"/>
      <c r="B34" s="15"/>
      <c r="C34" s="11"/>
      <c r="D34" s="7" t="s">
        <v>27</v>
      </c>
      <c r="E34" s="56" t="s">
        <v>206</v>
      </c>
      <c r="F34" s="69">
        <v>250</v>
      </c>
      <c r="G34" s="69" t="s">
        <v>67</v>
      </c>
      <c r="H34" s="69" t="s">
        <v>68</v>
      </c>
      <c r="I34" s="70" t="s">
        <v>209</v>
      </c>
      <c r="J34" s="69" t="s">
        <v>214</v>
      </c>
      <c r="K34" s="71">
        <v>36</v>
      </c>
      <c r="L34" s="72" t="s">
        <v>239</v>
      </c>
    </row>
    <row r="35" spans="1:12" ht="14.4">
      <c r="A35" s="14"/>
      <c r="B35" s="15"/>
      <c r="C35" s="11"/>
      <c r="D35" s="7" t="s">
        <v>28</v>
      </c>
      <c r="E35" s="56" t="s">
        <v>64</v>
      </c>
      <c r="F35" s="69">
        <v>100</v>
      </c>
      <c r="G35" s="69" t="s">
        <v>69</v>
      </c>
      <c r="H35" s="69" t="s">
        <v>210</v>
      </c>
      <c r="I35" s="70" t="s">
        <v>70</v>
      </c>
      <c r="J35" s="69" t="s">
        <v>215</v>
      </c>
      <c r="K35" s="71">
        <v>412</v>
      </c>
      <c r="L35" s="72" t="s">
        <v>240</v>
      </c>
    </row>
    <row r="36" spans="1:12" ht="14.4">
      <c r="A36" s="14"/>
      <c r="B36" s="15"/>
      <c r="C36" s="11"/>
      <c r="D36" s="7" t="s">
        <v>29</v>
      </c>
      <c r="E36" s="56" t="s">
        <v>207</v>
      </c>
      <c r="F36" s="69">
        <v>180</v>
      </c>
      <c r="G36" s="69" t="s">
        <v>211</v>
      </c>
      <c r="H36" s="69" t="s">
        <v>212</v>
      </c>
      <c r="I36" s="70" t="s">
        <v>213</v>
      </c>
      <c r="J36" s="69" t="s">
        <v>216</v>
      </c>
      <c r="K36" s="71">
        <v>73</v>
      </c>
      <c r="L36" s="72" t="s">
        <v>217</v>
      </c>
    </row>
    <row r="37" spans="1:12" ht="14.4">
      <c r="A37" s="14"/>
      <c r="B37" s="15"/>
      <c r="C37" s="11"/>
      <c r="D37" s="7" t="s">
        <v>30</v>
      </c>
      <c r="E37" s="56" t="s">
        <v>208</v>
      </c>
      <c r="F37" s="69">
        <v>200</v>
      </c>
      <c r="G37" s="69" t="s">
        <v>71</v>
      </c>
      <c r="H37" s="69" t="s">
        <v>72</v>
      </c>
      <c r="I37" s="70" t="s">
        <v>73</v>
      </c>
      <c r="J37" s="69" t="s">
        <v>74</v>
      </c>
      <c r="K37" s="71">
        <v>382</v>
      </c>
      <c r="L37" s="72" t="s">
        <v>76</v>
      </c>
    </row>
    <row r="38" spans="1:12" ht="14.4">
      <c r="A38" s="14"/>
      <c r="B38" s="15"/>
      <c r="C38" s="11"/>
      <c r="D38" s="7" t="s">
        <v>31</v>
      </c>
      <c r="E38" s="56" t="s">
        <v>81</v>
      </c>
      <c r="F38" s="65">
        <v>30</v>
      </c>
      <c r="G38" s="69" t="s">
        <v>235</v>
      </c>
      <c r="H38" s="69" t="s">
        <v>63</v>
      </c>
      <c r="I38" s="70" t="s">
        <v>236</v>
      </c>
      <c r="J38" s="69" t="s">
        <v>237</v>
      </c>
      <c r="K38" s="71" t="s">
        <v>56</v>
      </c>
      <c r="L38" s="72" t="s">
        <v>238</v>
      </c>
    </row>
    <row r="39" spans="1:12" ht="14.4">
      <c r="A39" s="14"/>
      <c r="B39" s="15"/>
      <c r="C39" s="11"/>
      <c r="D39" s="7" t="s">
        <v>32</v>
      </c>
      <c r="E39" s="56" t="s">
        <v>65</v>
      </c>
      <c r="F39" s="69">
        <v>45</v>
      </c>
      <c r="G39" s="69" t="s">
        <v>53</v>
      </c>
      <c r="H39" s="69" t="s">
        <v>63</v>
      </c>
      <c r="I39" s="70" t="s">
        <v>54</v>
      </c>
      <c r="J39" s="69" t="s">
        <v>55</v>
      </c>
      <c r="K39" s="71" t="s">
        <v>56</v>
      </c>
      <c r="L39" s="72" t="s">
        <v>61</v>
      </c>
    </row>
    <row r="40" spans="1:12" ht="14.4">
      <c r="A40" s="14"/>
      <c r="B40" s="15"/>
      <c r="C40" s="11"/>
      <c r="D40" s="6"/>
      <c r="E40" s="64" t="s">
        <v>241</v>
      </c>
      <c r="F40" s="77">
        <v>100</v>
      </c>
      <c r="G40" s="73" t="s">
        <v>139</v>
      </c>
      <c r="H40" s="66" t="s">
        <v>80</v>
      </c>
      <c r="I40" s="67" t="s">
        <v>242</v>
      </c>
      <c r="J40" s="77" t="s">
        <v>243</v>
      </c>
      <c r="K40" s="71" t="s">
        <v>56</v>
      </c>
      <c r="L40" s="76" t="s">
        <v>233</v>
      </c>
    </row>
    <row r="41" spans="1:12" ht="15" thickBot="1">
      <c r="A41" s="14"/>
      <c r="B41" s="15"/>
      <c r="C41" s="11"/>
      <c r="D41" s="59" t="s">
        <v>24</v>
      </c>
      <c r="E41" s="57"/>
      <c r="F41" s="78"/>
      <c r="G41" s="78"/>
      <c r="H41" s="78"/>
      <c r="I41" s="79"/>
      <c r="J41" s="78"/>
      <c r="K41" s="80"/>
    </row>
    <row r="42" spans="1:12" ht="14.4">
      <c r="A42" s="16"/>
      <c r="B42" s="17"/>
      <c r="C42" s="8"/>
      <c r="D42" s="18" t="s">
        <v>33</v>
      </c>
      <c r="E42" s="9"/>
      <c r="F42" s="93">
        <f>SUM(F33:F41)</f>
        <v>905</v>
      </c>
      <c r="G42" s="93">
        <f t="shared" ref="G42" si="8">SUM(G33:G41)</f>
        <v>0</v>
      </c>
      <c r="H42" s="93">
        <f t="shared" ref="H42" si="9">SUM(H33:H41)</f>
        <v>0</v>
      </c>
      <c r="I42" s="93">
        <f t="shared" ref="I42" si="10">SUM(I33:I41)</f>
        <v>0</v>
      </c>
      <c r="J42" s="93">
        <f t="shared" ref="J42" si="11">SUM(J33:J41)</f>
        <v>0</v>
      </c>
      <c r="K42" s="94"/>
      <c r="L42" s="93">
        <f ca="1">SUM(L33:L43)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138" t="s">
        <v>4</v>
      </c>
      <c r="D43" s="139"/>
      <c r="E43" s="31"/>
      <c r="F43" s="32">
        <f>F32+F42</f>
        <v>905</v>
      </c>
      <c r="G43" s="128" t="s">
        <v>283</v>
      </c>
      <c r="H43" s="128" t="s">
        <v>284</v>
      </c>
      <c r="I43" s="128" t="s">
        <v>285</v>
      </c>
      <c r="J43" s="128" t="s">
        <v>286</v>
      </c>
      <c r="K43" s="32"/>
      <c r="L43" s="81" t="s">
        <v>218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2">SUM(G44:G50)</f>
        <v>0</v>
      </c>
      <c r="H51" s="19">
        <f t="shared" ref="H51" si="13">SUM(H44:H50)</f>
        <v>0</v>
      </c>
      <c r="I51" s="19">
        <f t="shared" ref="I51" si="14">SUM(I44:I50)</f>
        <v>0</v>
      </c>
      <c r="J51" s="19">
        <f t="shared" ref="J51:L51" si="15">SUM(J44:J50)</f>
        <v>0</v>
      </c>
      <c r="K51" s="25"/>
      <c r="L51" s="19">
        <f t="shared" si="15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249</v>
      </c>
      <c r="F52" s="74">
        <v>100</v>
      </c>
      <c r="G52" s="66" t="s">
        <v>250</v>
      </c>
      <c r="H52" s="66" t="s">
        <v>251</v>
      </c>
      <c r="I52" s="67" t="s">
        <v>252</v>
      </c>
      <c r="J52" s="66" t="s">
        <v>253</v>
      </c>
      <c r="K52" s="71" t="s">
        <v>254</v>
      </c>
      <c r="L52" s="66" t="s">
        <v>238</v>
      </c>
    </row>
    <row r="53" spans="1:12" ht="14.4">
      <c r="A53" s="23"/>
      <c r="B53" s="15"/>
      <c r="C53" s="11"/>
      <c r="D53" s="7" t="s">
        <v>27</v>
      </c>
      <c r="E53" s="56" t="s">
        <v>84</v>
      </c>
      <c r="F53" s="74">
        <v>250</v>
      </c>
      <c r="G53" s="69" t="s">
        <v>89</v>
      </c>
      <c r="H53" s="69" t="s">
        <v>90</v>
      </c>
      <c r="I53" s="70" t="s">
        <v>91</v>
      </c>
      <c r="J53" s="69" t="s">
        <v>88</v>
      </c>
      <c r="K53" s="71">
        <v>101</v>
      </c>
      <c r="L53" s="72" t="s">
        <v>103</v>
      </c>
    </row>
    <row r="54" spans="1:12" ht="14.4">
      <c r="A54" s="23"/>
      <c r="B54" s="15"/>
      <c r="C54" s="11"/>
      <c r="D54" s="7" t="s">
        <v>28</v>
      </c>
      <c r="E54" s="56" t="s">
        <v>85</v>
      </c>
      <c r="F54" s="66" t="s">
        <v>106</v>
      </c>
      <c r="G54" s="69" t="s">
        <v>93</v>
      </c>
      <c r="H54" s="69" t="s">
        <v>94</v>
      </c>
      <c r="I54" s="70" t="s">
        <v>95</v>
      </c>
      <c r="J54" s="69" t="s">
        <v>92</v>
      </c>
      <c r="K54" s="71">
        <v>371</v>
      </c>
      <c r="L54" s="72" t="s">
        <v>255</v>
      </c>
    </row>
    <row r="55" spans="1:12" ht="14.4">
      <c r="A55" s="23"/>
      <c r="B55" s="15"/>
      <c r="C55" s="11"/>
      <c r="D55" s="7" t="s">
        <v>29</v>
      </c>
      <c r="E55" s="56" t="s">
        <v>86</v>
      </c>
      <c r="F55" s="66" t="s">
        <v>77</v>
      </c>
      <c r="G55" s="69" t="s">
        <v>97</v>
      </c>
      <c r="H55" s="69" t="s">
        <v>98</v>
      </c>
      <c r="I55" s="70" t="s">
        <v>99</v>
      </c>
      <c r="J55" s="69" t="s">
        <v>96</v>
      </c>
      <c r="K55" s="71">
        <v>520</v>
      </c>
      <c r="L55" s="72" t="s">
        <v>104</v>
      </c>
    </row>
    <row r="56" spans="1:12" ht="14.4">
      <c r="A56" s="23"/>
      <c r="B56" s="15"/>
      <c r="C56" s="11"/>
      <c r="D56" s="7" t="s">
        <v>30</v>
      </c>
      <c r="E56" s="56" t="s">
        <v>87</v>
      </c>
      <c r="F56" s="74">
        <v>200</v>
      </c>
      <c r="G56" s="69" t="s">
        <v>83</v>
      </c>
      <c r="H56" s="69" t="s">
        <v>80</v>
      </c>
      <c r="I56" s="70" t="s">
        <v>101</v>
      </c>
      <c r="J56" s="69" t="s">
        <v>100</v>
      </c>
      <c r="K56" s="71">
        <v>349</v>
      </c>
      <c r="L56" s="72" t="s">
        <v>105</v>
      </c>
    </row>
    <row r="57" spans="1:12" ht="14.4">
      <c r="A57" s="23"/>
      <c r="B57" s="15"/>
      <c r="C57" s="11"/>
      <c r="D57" s="7" t="s">
        <v>31</v>
      </c>
      <c r="E57" s="56"/>
      <c r="F57" s="74"/>
      <c r="G57" s="69"/>
      <c r="H57" s="69"/>
      <c r="I57" s="70"/>
      <c r="J57" s="69"/>
      <c r="K57" s="71"/>
      <c r="L57" s="72"/>
    </row>
    <row r="58" spans="1:12" ht="14.4">
      <c r="A58" s="23"/>
      <c r="B58" s="15"/>
      <c r="C58" s="11"/>
      <c r="D58" s="7" t="s">
        <v>32</v>
      </c>
      <c r="E58" s="56" t="s">
        <v>65</v>
      </c>
      <c r="F58" s="66" t="s">
        <v>66</v>
      </c>
      <c r="G58" s="69" t="s">
        <v>53</v>
      </c>
      <c r="H58" s="69" t="s">
        <v>63</v>
      </c>
      <c r="I58" s="70" t="s">
        <v>54</v>
      </c>
      <c r="J58" s="69" t="s">
        <v>102</v>
      </c>
      <c r="K58" s="71"/>
      <c r="L58" s="72" t="s">
        <v>61</v>
      </c>
    </row>
    <row r="59" spans="1:12" ht="14.4">
      <c r="A59" s="23"/>
      <c r="B59" s="15"/>
      <c r="C59" s="11"/>
      <c r="D59" s="6" t="s">
        <v>56</v>
      </c>
      <c r="E59" s="56" t="s">
        <v>244</v>
      </c>
      <c r="F59" s="66" t="s">
        <v>245</v>
      </c>
      <c r="G59" s="73" t="s">
        <v>190</v>
      </c>
      <c r="H59" s="66" t="s">
        <v>246</v>
      </c>
      <c r="I59" s="67" t="s">
        <v>247</v>
      </c>
      <c r="J59" s="66" t="s">
        <v>248</v>
      </c>
      <c r="K59" s="71"/>
      <c r="L59" s="76" t="s">
        <v>238</v>
      </c>
    </row>
    <row r="60" spans="1:12" ht="15" thickBot="1">
      <c r="A60" s="23"/>
      <c r="B60" s="15"/>
      <c r="C60" s="11"/>
      <c r="D60" s="59" t="s">
        <v>24</v>
      </c>
      <c r="E60" s="57"/>
      <c r="F60" s="78"/>
      <c r="G60" s="78"/>
      <c r="H60" s="78"/>
      <c r="I60" s="79"/>
      <c r="J60" s="82"/>
      <c r="K60" s="8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550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" si="19">SUM(J52:J60)</f>
        <v>0</v>
      </c>
      <c r="K61" s="25"/>
      <c r="L61" s="19">
        <f ca="1">SUM(L52:L62)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138" t="s">
        <v>4</v>
      </c>
      <c r="D62" s="139"/>
      <c r="E62" s="31"/>
      <c r="F62" s="32">
        <f>F51+F61</f>
        <v>550</v>
      </c>
      <c r="G62" s="128" t="s">
        <v>287</v>
      </c>
      <c r="H62" s="128" t="s">
        <v>288</v>
      </c>
      <c r="I62" s="128" t="s">
        <v>289</v>
      </c>
      <c r="J62" s="128" t="s">
        <v>290</v>
      </c>
      <c r="K62" s="32"/>
      <c r="L62" s="81" t="s">
        <v>62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0">SUM(G63:G69)</f>
        <v>0</v>
      </c>
      <c r="H70" s="19">
        <f t="shared" ref="H70" si="21">SUM(H63:H69)</f>
        <v>0</v>
      </c>
      <c r="I70" s="19">
        <f t="shared" ref="I70" si="22">SUM(I63:I69)</f>
        <v>0</v>
      </c>
      <c r="J70" s="19">
        <f t="shared" ref="J70:L70" si="23">SUM(J63:J69)</f>
        <v>0</v>
      </c>
      <c r="K70" s="25"/>
      <c r="L70" s="19">
        <f t="shared" si="2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256</v>
      </c>
      <c r="F71" s="98" t="s">
        <v>116</v>
      </c>
      <c r="G71" s="98" t="s">
        <v>257</v>
      </c>
      <c r="H71" s="98" t="s">
        <v>258</v>
      </c>
      <c r="I71" s="99" t="s">
        <v>259</v>
      </c>
      <c r="J71" s="98" t="s">
        <v>260</v>
      </c>
      <c r="K71" s="100" t="s">
        <v>56</v>
      </c>
      <c r="L71" s="98" t="s">
        <v>238</v>
      </c>
    </row>
    <row r="72" spans="1:12" ht="31.8" thickBot="1">
      <c r="A72" s="23"/>
      <c r="B72" s="15"/>
      <c r="C72" s="11"/>
      <c r="D72" s="7" t="s">
        <v>27</v>
      </c>
      <c r="E72" s="61" t="s">
        <v>107</v>
      </c>
      <c r="F72" s="98">
        <v>250</v>
      </c>
      <c r="G72" s="83" t="s">
        <v>110</v>
      </c>
      <c r="H72" s="84" t="s">
        <v>111</v>
      </c>
      <c r="I72" s="84" t="s">
        <v>112</v>
      </c>
      <c r="J72" s="83" t="s">
        <v>120</v>
      </c>
      <c r="K72" s="85">
        <v>38</v>
      </c>
      <c r="L72" s="86" t="s">
        <v>125</v>
      </c>
    </row>
    <row r="73" spans="1:12" ht="31.8" thickBot="1">
      <c r="A73" s="23"/>
      <c r="B73" s="15"/>
      <c r="C73" s="11"/>
      <c r="D73" s="7" t="s">
        <v>28</v>
      </c>
      <c r="E73" s="62" t="s">
        <v>108</v>
      </c>
      <c r="F73" s="98">
        <v>100</v>
      </c>
      <c r="G73" s="87" t="s">
        <v>113</v>
      </c>
      <c r="H73" s="88" t="s">
        <v>114</v>
      </c>
      <c r="I73" s="87" t="s">
        <v>115</v>
      </c>
      <c r="J73" s="85" t="s">
        <v>121</v>
      </c>
      <c r="K73" s="89">
        <v>487</v>
      </c>
      <c r="L73" s="85" t="s">
        <v>264</v>
      </c>
    </row>
    <row r="74" spans="1:12" ht="16.2" thickBot="1">
      <c r="A74" s="23"/>
      <c r="B74" s="15"/>
      <c r="C74" s="11"/>
      <c r="D74" s="7" t="s">
        <v>29</v>
      </c>
      <c r="E74" s="61" t="s">
        <v>44</v>
      </c>
      <c r="F74" s="98">
        <v>180</v>
      </c>
      <c r="G74" s="85"/>
      <c r="H74" s="85"/>
      <c r="I74" s="85" t="s">
        <v>116</v>
      </c>
      <c r="J74" s="85" t="s">
        <v>122</v>
      </c>
      <c r="K74" s="85">
        <v>511</v>
      </c>
      <c r="L74" s="85" t="s">
        <v>126</v>
      </c>
    </row>
    <row r="75" spans="1:12" ht="16.2" thickBot="1">
      <c r="A75" s="23"/>
      <c r="B75" s="15"/>
      <c r="C75" s="11"/>
      <c r="D75" s="7" t="s">
        <v>30</v>
      </c>
      <c r="E75" s="61" t="s">
        <v>109</v>
      </c>
      <c r="F75" s="98">
        <v>200</v>
      </c>
      <c r="G75" s="85" t="s">
        <v>117</v>
      </c>
      <c r="H75" s="90" t="s">
        <v>118</v>
      </c>
      <c r="I75" s="90" t="s">
        <v>119</v>
      </c>
      <c r="J75" s="85" t="s">
        <v>123</v>
      </c>
      <c r="K75" s="101">
        <v>377</v>
      </c>
      <c r="L75" s="86" t="s">
        <v>60</v>
      </c>
    </row>
    <row r="76" spans="1:12" ht="16.2" thickBot="1">
      <c r="A76" s="23"/>
      <c r="B76" s="15"/>
      <c r="C76" s="11"/>
      <c r="D76" s="7" t="s">
        <v>31</v>
      </c>
      <c r="E76" s="61"/>
      <c r="F76" s="98"/>
      <c r="G76" s="102"/>
      <c r="H76" s="103"/>
      <c r="I76" s="103"/>
      <c r="J76" s="104"/>
      <c r="K76" s="101"/>
      <c r="L76" s="86"/>
    </row>
    <row r="77" spans="1:12" ht="16.2" thickBot="1">
      <c r="A77" s="23"/>
      <c r="B77" s="15"/>
      <c r="C77" s="11"/>
      <c r="D77" s="7" t="s">
        <v>32</v>
      </c>
      <c r="E77" s="63" t="s">
        <v>40</v>
      </c>
      <c r="F77" s="98">
        <v>30</v>
      </c>
      <c r="G77" s="92" t="s">
        <v>53</v>
      </c>
      <c r="H77" s="90" t="s">
        <v>82</v>
      </c>
      <c r="I77" s="90" t="s">
        <v>54</v>
      </c>
      <c r="J77" s="85" t="s">
        <v>124</v>
      </c>
      <c r="K77" s="101" t="s">
        <v>57</v>
      </c>
      <c r="L77" s="85" t="s">
        <v>61</v>
      </c>
    </row>
    <row r="78" spans="1:12" ht="14.4">
      <c r="A78" s="23"/>
      <c r="B78" s="15"/>
      <c r="C78" s="11"/>
      <c r="D78" s="6"/>
      <c r="E78" s="56" t="s">
        <v>261</v>
      </c>
      <c r="F78" s="98" t="s">
        <v>262</v>
      </c>
      <c r="G78" s="105" t="s">
        <v>235</v>
      </c>
      <c r="H78" s="98" t="s">
        <v>232</v>
      </c>
      <c r="I78" s="99">
        <v>39</v>
      </c>
      <c r="J78" s="98" t="s">
        <v>263</v>
      </c>
      <c r="K78" s="100" t="s">
        <v>56</v>
      </c>
      <c r="L78" s="106" t="s">
        <v>233</v>
      </c>
    </row>
    <row r="79" spans="1:12" ht="15" thickBot="1">
      <c r="A79" s="23"/>
      <c r="B79" s="15"/>
      <c r="C79" s="11"/>
      <c r="D79" s="59" t="s">
        <v>24</v>
      </c>
      <c r="E79" s="57"/>
      <c r="F79" s="107"/>
      <c r="G79" s="107"/>
      <c r="H79" s="107"/>
      <c r="I79" s="108"/>
      <c r="J79" s="107"/>
      <c r="K79" s="109"/>
    </row>
    <row r="80" spans="1:12" ht="14.4">
      <c r="A80" s="24"/>
      <c r="B80" s="17"/>
      <c r="C80" s="8"/>
      <c r="D80" s="18" t="s">
        <v>33</v>
      </c>
      <c r="E80" s="9"/>
      <c r="F80" s="111">
        <f>SUM(F71:F79)</f>
        <v>760</v>
      </c>
      <c r="G80" s="111">
        <f t="shared" ref="G80" si="24">SUM(G71:G79)</f>
        <v>0</v>
      </c>
      <c r="H80" s="111">
        <f t="shared" ref="H80" si="25">SUM(H71:H79)</f>
        <v>0</v>
      </c>
      <c r="I80" s="111">
        <f t="shared" ref="I80" si="26">SUM(I71:I79)</f>
        <v>39</v>
      </c>
      <c r="J80" s="111">
        <f t="shared" ref="J80" si="27">SUM(J71:J79)</f>
        <v>0</v>
      </c>
      <c r="K80" s="112"/>
      <c r="L80" s="111">
        <f ca="1">SUM(L71:L81)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138" t="s">
        <v>4</v>
      </c>
      <c r="D81" s="139"/>
      <c r="E81" s="31"/>
      <c r="F81" s="95">
        <f>F70+F80</f>
        <v>760</v>
      </c>
      <c r="G81" s="129" t="s">
        <v>291</v>
      </c>
      <c r="H81" s="129" t="s">
        <v>292</v>
      </c>
      <c r="I81" s="129" t="s">
        <v>293</v>
      </c>
      <c r="J81" s="129" t="s">
        <v>294</v>
      </c>
      <c r="K81" s="95"/>
      <c r="L81" s="110" t="s">
        <v>127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28">SUM(G82:G88)</f>
        <v>0</v>
      </c>
      <c r="H89" s="19">
        <f t="shared" ref="H89" si="29">SUM(H82:H88)</f>
        <v>0</v>
      </c>
      <c r="I89" s="19">
        <f t="shared" ref="I89" si="30">SUM(I82:I88)</f>
        <v>0</v>
      </c>
      <c r="J89" s="19">
        <f t="shared" ref="J89:L89" si="31">SUM(J82:J88)</f>
        <v>0</v>
      </c>
      <c r="K89" s="25"/>
      <c r="L89" s="19">
        <f t="shared" si="31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265</v>
      </c>
      <c r="F90" s="74">
        <v>50</v>
      </c>
      <c r="G90" s="66" t="s">
        <v>257</v>
      </c>
      <c r="H90" s="66" t="s">
        <v>258</v>
      </c>
      <c r="I90" s="67" t="s">
        <v>259</v>
      </c>
      <c r="J90" s="66" t="s">
        <v>260</v>
      </c>
      <c r="K90" s="71" t="s">
        <v>56</v>
      </c>
      <c r="L90" s="65" t="s">
        <v>238</v>
      </c>
    </row>
    <row r="91" spans="1:12" ht="14.4">
      <c r="A91" s="23"/>
      <c r="B91" s="15"/>
      <c r="C91" s="11"/>
      <c r="D91" s="7" t="s">
        <v>27</v>
      </c>
      <c r="E91" s="56" t="s">
        <v>128</v>
      </c>
      <c r="F91" s="69">
        <v>250</v>
      </c>
      <c r="G91" s="69" t="s">
        <v>132</v>
      </c>
      <c r="H91" s="69" t="s">
        <v>133</v>
      </c>
      <c r="I91" s="70" t="s">
        <v>134</v>
      </c>
      <c r="J91" s="69">
        <v>118</v>
      </c>
      <c r="K91" s="71">
        <v>56</v>
      </c>
      <c r="L91" s="72" t="s">
        <v>266</v>
      </c>
    </row>
    <row r="92" spans="1:12" ht="14.4">
      <c r="A92" s="23"/>
      <c r="B92" s="15"/>
      <c r="C92" s="11"/>
      <c r="D92" s="7" t="s">
        <v>28</v>
      </c>
      <c r="E92" s="56" t="s">
        <v>64</v>
      </c>
      <c r="F92" s="69">
        <v>100</v>
      </c>
      <c r="G92" s="69" t="s">
        <v>69</v>
      </c>
      <c r="H92" s="69" t="s">
        <v>135</v>
      </c>
      <c r="I92" s="70" t="s">
        <v>70</v>
      </c>
      <c r="J92" s="69">
        <v>150</v>
      </c>
      <c r="K92" s="71">
        <v>412</v>
      </c>
      <c r="L92" s="72" t="s">
        <v>270</v>
      </c>
    </row>
    <row r="93" spans="1:12" ht="14.4">
      <c r="A93" s="23"/>
      <c r="B93" s="15"/>
      <c r="C93" s="11"/>
      <c r="D93" s="7" t="s">
        <v>29</v>
      </c>
      <c r="E93" s="56" t="s">
        <v>129</v>
      </c>
      <c r="F93" s="69" t="s">
        <v>131</v>
      </c>
      <c r="G93" s="69" t="s">
        <v>136</v>
      </c>
      <c r="H93" s="69" t="s">
        <v>137</v>
      </c>
      <c r="I93" s="70" t="s">
        <v>138</v>
      </c>
      <c r="J93" s="69" t="s">
        <v>142</v>
      </c>
      <c r="K93" s="71">
        <v>516</v>
      </c>
      <c r="L93" s="72" t="s">
        <v>143</v>
      </c>
    </row>
    <row r="94" spans="1:12" ht="14.4">
      <c r="A94" s="23"/>
      <c r="B94" s="15"/>
      <c r="C94" s="11"/>
      <c r="D94" s="7" t="s">
        <v>30</v>
      </c>
      <c r="E94" s="56" t="s">
        <v>130</v>
      </c>
      <c r="F94" s="69">
        <v>200</v>
      </c>
      <c r="G94" s="69" t="s">
        <v>139</v>
      </c>
      <c r="H94" s="69">
        <v>0</v>
      </c>
      <c r="I94" s="70" t="s">
        <v>140</v>
      </c>
      <c r="J94" s="69" t="s">
        <v>100</v>
      </c>
      <c r="K94" s="71">
        <v>349</v>
      </c>
      <c r="L94" s="72" t="s">
        <v>60</v>
      </c>
    </row>
    <row r="95" spans="1:12" ht="14.4">
      <c r="A95" s="23"/>
      <c r="B95" s="15"/>
      <c r="C95" s="11"/>
      <c r="D95" s="7" t="s">
        <v>31</v>
      </c>
      <c r="E95" s="56"/>
      <c r="F95" s="69"/>
      <c r="G95" s="69"/>
      <c r="H95" s="69"/>
      <c r="I95" s="70"/>
      <c r="J95" s="69"/>
      <c r="K95" s="71"/>
      <c r="L95" s="72"/>
    </row>
    <row r="96" spans="1:12" ht="14.4">
      <c r="A96" s="23"/>
      <c r="B96" s="15"/>
      <c r="C96" s="11"/>
      <c r="D96" s="7" t="s">
        <v>32</v>
      </c>
      <c r="E96" s="56" t="s">
        <v>65</v>
      </c>
      <c r="F96" s="69">
        <v>45</v>
      </c>
      <c r="G96" s="69" t="s">
        <v>53</v>
      </c>
      <c r="H96" s="69" t="s">
        <v>141</v>
      </c>
      <c r="I96" s="70" t="s">
        <v>54</v>
      </c>
      <c r="J96" s="69" t="s">
        <v>55</v>
      </c>
      <c r="K96" s="71" t="s">
        <v>56</v>
      </c>
      <c r="L96" s="72" t="s">
        <v>61</v>
      </c>
    </row>
    <row r="97" spans="1:12" ht="14.4">
      <c r="A97" s="23"/>
      <c r="B97" s="15"/>
      <c r="C97" s="11"/>
      <c r="D97" s="6"/>
      <c r="E97" s="56" t="s">
        <v>267</v>
      </c>
      <c r="F97" s="74">
        <v>100</v>
      </c>
      <c r="G97" s="73" t="s">
        <v>268</v>
      </c>
      <c r="H97" s="74">
        <v>0</v>
      </c>
      <c r="I97" s="67" t="s">
        <v>246</v>
      </c>
      <c r="J97" s="77" t="s">
        <v>269</v>
      </c>
      <c r="K97" s="113" t="s">
        <v>56</v>
      </c>
      <c r="L97" s="76" t="s">
        <v>233</v>
      </c>
    </row>
    <row r="98" spans="1:12" ht="15" thickBot="1">
      <c r="A98" s="23"/>
      <c r="B98" s="15"/>
      <c r="C98" s="11"/>
      <c r="D98" s="59" t="s">
        <v>24</v>
      </c>
      <c r="E98" s="57"/>
      <c r="F98" s="78"/>
      <c r="G98" s="78"/>
      <c r="H98" s="78"/>
      <c r="I98" s="79"/>
      <c r="J98" s="82"/>
      <c r="K98" s="8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32">SUM(G90:G98)</f>
        <v>0</v>
      </c>
      <c r="H99" s="19">
        <f t="shared" ref="H99" si="33">SUM(H90:H98)</f>
        <v>0</v>
      </c>
      <c r="I99" s="19">
        <f t="shared" ref="I99" si="34">SUM(I90:I98)</f>
        <v>0</v>
      </c>
      <c r="J99" s="19">
        <f t="shared" ref="J99" si="35">SUM(J90:J98)</f>
        <v>268</v>
      </c>
      <c r="K99" s="25"/>
      <c r="L99" s="19">
        <f ca="1">SUM(L90:L100)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38" t="s">
        <v>4</v>
      </c>
      <c r="D100" s="139"/>
      <c r="E100" s="31"/>
      <c r="F100" s="32">
        <f>F89+F99</f>
        <v>745</v>
      </c>
      <c r="G100" s="128" t="s">
        <v>295</v>
      </c>
      <c r="H100" s="128" t="s">
        <v>296</v>
      </c>
      <c r="I100" s="128" t="s">
        <v>297</v>
      </c>
      <c r="J100" s="128" t="s">
        <v>298</v>
      </c>
      <c r="K100" s="32"/>
      <c r="L100" s="81" t="s">
        <v>62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6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60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60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60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60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60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50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36">SUM(G101:G107)</f>
        <v>0</v>
      </c>
      <c r="H108" s="19">
        <f t="shared" si="36"/>
        <v>0</v>
      </c>
      <c r="I108" s="19">
        <f t="shared" si="36"/>
        <v>0</v>
      </c>
      <c r="J108" s="19">
        <f t="shared" si="36"/>
        <v>0</v>
      </c>
      <c r="K108" s="25"/>
      <c r="L108" s="19">
        <f t="shared" ref="L108" si="37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0"/>
      <c r="G109" s="50"/>
      <c r="H109" s="50"/>
      <c r="I109" s="51"/>
      <c r="J109" s="50"/>
      <c r="K109" s="55"/>
      <c r="L109" s="43"/>
    </row>
    <row r="110" spans="1:12" ht="16.2" thickBot="1">
      <c r="A110" s="23"/>
      <c r="B110" s="15"/>
      <c r="C110" s="11"/>
      <c r="D110" s="7" t="s">
        <v>27</v>
      </c>
      <c r="E110" s="61" t="s">
        <v>144</v>
      </c>
      <c r="F110" s="85">
        <v>250</v>
      </c>
      <c r="G110" s="83" t="s">
        <v>149</v>
      </c>
      <c r="H110" s="84" t="s">
        <v>150</v>
      </c>
      <c r="I110" s="84" t="s">
        <v>151</v>
      </c>
      <c r="J110" s="83" t="s">
        <v>149</v>
      </c>
      <c r="K110" s="85">
        <v>151</v>
      </c>
      <c r="L110" s="72" t="s">
        <v>271</v>
      </c>
    </row>
    <row r="111" spans="1:12" ht="16.2" thickBot="1">
      <c r="A111" s="23"/>
      <c r="B111" s="15"/>
      <c r="C111" s="11"/>
      <c r="D111" s="7" t="s">
        <v>28</v>
      </c>
      <c r="E111" s="62" t="s">
        <v>145</v>
      </c>
      <c r="F111" s="85">
        <v>100</v>
      </c>
      <c r="G111" s="85" t="s">
        <v>152</v>
      </c>
      <c r="H111" s="136" t="s">
        <v>153</v>
      </c>
      <c r="I111" s="136" t="s">
        <v>154</v>
      </c>
      <c r="J111" s="85" t="s">
        <v>155</v>
      </c>
      <c r="K111" s="89">
        <v>451</v>
      </c>
      <c r="L111" s="72" t="s">
        <v>270</v>
      </c>
    </row>
    <row r="112" spans="1:12" ht="16.2" thickBot="1">
      <c r="A112" s="23"/>
      <c r="B112" s="15"/>
      <c r="C112" s="11"/>
      <c r="D112" s="7" t="s">
        <v>29</v>
      </c>
      <c r="E112" s="61" t="s">
        <v>146</v>
      </c>
      <c r="F112" s="85" t="s">
        <v>131</v>
      </c>
      <c r="G112" s="86" t="s">
        <v>136</v>
      </c>
      <c r="H112" s="137"/>
      <c r="I112" s="137"/>
      <c r="J112" s="85" t="s">
        <v>142</v>
      </c>
      <c r="K112" s="85">
        <v>516</v>
      </c>
      <c r="L112" s="72" t="s">
        <v>143</v>
      </c>
    </row>
    <row r="113" spans="1:12" ht="16.2" thickBot="1">
      <c r="A113" s="23"/>
      <c r="B113" s="15"/>
      <c r="C113" s="11"/>
      <c r="D113" s="7" t="s">
        <v>30</v>
      </c>
      <c r="E113" s="61" t="s">
        <v>147</v>
      </c>
      <c r="F113" s="85">
        <v>200</v>
      </c>
      <c r="G113" s="85" t="s">
        <v>117</v>
      </c>
      <c r="H113" s="114" t="s">
        <v>118</v>
      </c>
      <c r="I113" s="90" t="s">
        <v>119</v>
      </c>
      <c r="J113" s="85" t="s">
        <v>156</v>
      </c>
      <c r="K113" s="91">
        <v>377</v>
      </c>
      <c r="L113" s="72" t="s">
        <v>60</v>
      </c>
    </row>
    <row r="114" spans="1:12" ht="14.4">
      <c r="A114" s="23"/>
      <c r="B114" s="15"/>
      <c r="C114" s="11"/>
      <c r="D114" s="7" t="s">
        <v>31</v>
      </c>
      <c r="E114" s="56" t="s">
        <v>81</v>
      </c>
      <c r="F114" s="65">
        <v>30</v>
      </c>
      <c r="G114" s="69" t="s">
        <v>235</v>
      </c>
      <c r="H114" s="69" t="s">
        <v>63</v>
      </c>
      <c r="I114" s="70" t="s">
        <v>236</v>
      </c>
      <c r="J114" s="69" t="s">
        <v>237</v>
      </c>
      <c r="K114" s="71" t="s">
        <v>56</v>
      </c>
      <c r="L114" s="72" t="s">
        <v>238</v>
      </c>
    </row>
    <row r="115" spans="1:12" ht="16.2" thickBot="1">
      <c r="A115" s="23"/>
      <c r="B115" s="15"/>
      <c r="C115" s="11"/>
      <c r="D115" s="7" t="s">
        <v>32</v>
      </c>
      <c r="E115" s="63" t="s">
        <v>40</v>
      </c>
      <c r="F115" s="85">
        <v>45</v>
      </c>
      <c r="G115" s="85" t="s">
        <v>53</v>
      </c>
      <c r="H115" s="90" t="s">
        <v>82</v>
      </c>
      <c r="I115" s="90" t="s">
        <v>54</v>
      </c>
      <c r="J115" s="85" t="s">
        <v>55</v>
      </c>
      <c r="K115" s="91" t="s">
        <v>57</v>
      </c>
      <c r="L115" s="72" t="s">
        <v>61</v>
      </c>
    </row>
    <row r="116" spans="1:12" ht="14.4">
      <c r="A116" s="23"/>
      <c r="B116" s="15"/>
      <c r="C116" s="11"/>
      <c r="D116" s="6"/>
      <c r="E116" s="56" t="s">
        <v>241</v>
      </c>
      <c r="F116" s="74">
        <v>100</v>
      </c>
      <c r="G116" s="73" t="s">
        <v>139</v>
      </c>
      <c r="H116" s="74">
        <v>0</v>
      </c>
      <c r="I116" s="67" t="s">
        <v>242</v>
      </c>
      <c r="J116" s="66" t="s">
        <v>278</v>
      </c>
      <c r="K116" s="71" t="s">
        <v>56</v>
      </c>
      <c r="L116" s="76" t="s">
        <v>233</v>
      </c>
    </row>
    <row r="117" spans="1:12" ht="15" thickBot="1">
      <c r="A117" s="23"/>
      <c r="B117" s="15"/>
      <c r="C117" s="11"/>
      <c r="D117" s="59" t="s">
        <v>24</v>
      </c>
      <c r="E117" s="57"/>
      <c r="F117" s="78"/>
      <c r="G117" s="78"/>
      <c r="H117" s="78"/>
      <c r="I117" s="79"/>
      <c r="J117" s="82"/>
      <c r="K117" s="8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38">SUM(G109:G117)</f>
        <v>0</v>
      </c>
      <c r="H118" s="19">
        <f t="shared" si="38"/>
        <v>0</v>
      </c>
      <c r="I118" s="19">
        <f t="shared" si="38"/>
        <v>0</v>
      </c>
      <c r="J118" s="19">
        <f t="shared" si="38"/>
        <v>0</v>
      </c>
      <c r="K118" s="25"/>
      <c r="L118" s="19">
        <f ca="1">SUM(L109:L119)</f>
        <v>0</v>
      </c>
    </row>
    <row r="119" spans="1:12" ht="15" thickBot="1">
      <c r="A119" s="29">
        <f>A101</f>
        <v>2</v>
      </c>
      <c r="B119" s="30">
        <f>B101</f>
        <v>1</v>
      </c>
      <c r="C119" s="138" t="s">
        <v>4</v>
      </c>
      <c r="D119" s="139"/>
      <c r="E119" s="31"/>
      <c r="F119" s="32">
        <f>F108+F118</f>
        <v>725</v>
      </c>
      <c r="G119" s="128" t="s">
        <v>299</v>
      </c>
      <c r="H119" s="128" t="s">
        <v>300</v>
      </c>
      <c r="I119" s="128" t="s">
        <v>301</v>
      </c>
      <c r="J119" s="128" t="s">
        <v>302</v>
      </c>
      <c r="K119" s="32"/>
      <c r="L119" s="81" t="s">
        <v>148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39">SUM(G120:G126)</f>
        <v>0</v>
      </c>
      <c r="H127" s="19">
        <f t="shared" si="39"/>
        <v>0</v>
      </c>
      <c r="I127" s="19">
        <f t="shared" si="39"/>
        <v>0</v>
      </c>
      <c r="J127" s="19">
        <f t="shared" si="39"/>
        <v>0</v>
      </c>
      <c r="K127" s="25"/>
      <c r="L127" s="19">
        <f t="shared" ref="L127" si="40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0"/>
      <c r="G128" s="50"/>
      <c r="H128" s="50"/>
      <c r="I128" s="51"/>
      <c r="J128" s="50"/>
      <c r="K128" s="55"/>
      <c r="L128" s="43"/>
    </row>
    <row r="129" spans="1:12" ht="14.4">
      <c r="A129" s="14"/>
      <c r="B129" s="15"/>
      <c r="C129" s="11"/>
      <c r="D129" s="7" t="s">
        <v>27</v>
      </c>
      <c r="E129" s="56" t="s">
        <v>157</v>
      </c>
      <c r="F129" s="115">
        <v>250</v>
      </c>
      <c r="G129" s="115" t="s">
        <v>67</v>
      </c>
      <c r="H129" s="115" t="s">
        <v>68</v>
      </c>
      <c r="I129" s="116" t="s">
        <v>159</v>
      </c>
      <c r="J129" s="115">
        <v>264</v>
      </c>
      <c r="K129" s="117">
        <v>36</v>
      </c>
      <c r="L129" s="118" t="s">
        <v>239</v>
      </c>
    </row>
    <row r="130" spans="1:12" ht="14.4">
      <c r="A130" s="14"/>
      <c r="B130" s="15"/>
      <c r="C130" s="11"/>
      <c r="D130" s="7" t="s">
        <v>28</v>
      </c>
      <c r="E130" s="56" t="s">
        <v>158</v>
      </c>
      <c r="F130" s="115">
        <v>180</v>
      </c>
      <c r="G130" s="115" t="s">
        <v>160</v>
      </c>
      <c r="H130" s="115" t="s">
        <v>161</v>
      </c>
      <c r="I130" s="116" t="s">
        <v>162</v>
      </c>
      <c r="J130" s="115" t="s">
        <v>163</v>
      </c>
      <c r="K130" s="119">
        <v>443</v>
      </c>
      <c r="L130" s="118" t="s">
        <v>165</v>
      </c>
    </row>
    <row r="131" spans="1:12" ht="14.4">
      <c r="A131" s="14"/>
      <c r="B131" s="15"/>
      <c r="C131" s="11"/>
      <c r="D131" s="7" t="s">
        <v>29</v>
      </c>
      <c r="E131" s="56"/>
      <c r="F131" s="115"/>
      <c r="G131" s="115"/>
      <c r="H131" s="115"/>
      <c r="I131" s="116"/>
      <c r="J131" s="115"/>
      <c r="K131" s="119"/>
      <c r="L131" s="118"/>
    </row>
    <row r="132" spans="1:12" ht="14.4">
      <c r="A132" s="14"/>
      <c r="B132" s="15"/>
      <c r="C132" s="11"/>
      <c r="D132" s="7" t="s">
        <v>30</v>
      </c>
      <c r="E132" s="56" t="s">
        <v>41</v>
      </c>
      <c r="F132" s="115">
        <v>200</v>
      </c>
      <c r="G132" s="115" t="s">
        <v>139</v>
      </c>
      <c r="H132" s="115">
        <v>0</v>
      </c>
      <c r="I132" s="116" t="s">
        <v>101</v>
      </c>
      <c r="J132" s="115" t="s">
        <v>164</v>
      </c>
      <c r="K132" s="119">
        <v>349</v>
      </c>
      <c r="L132" s="118" t="s">
        <v>105</v>
      </c>
    </row>
    <row r="133" spans="1:12" ht="14.4">
      <c r="A133" s="14"/>
      <c r="B133" s="15"/>
      <c r="C133" s="11"/>
      <c r="D133" s="7" t="s">
        <v>31</v>
      </c>
      <c r="E133" s="56" t="s">
        <v>81</v>
      </c>
      <c r="F133" s="120">
        <v>30</v>
      </c>
      <c r="G133" s="115" t="s">
        <v>235</v>
      </c>
      <c r="H133" s="115" t="s">
        <v>63</v>
      </c>
      <c r="I133" s="116" t="s">
        <v>236</v>
      </c>
      <c r="J133" s="115" t="s">
        <v>237</v>
      </c>
      <c r="K133" s="119" t="s">
        <v>56</v>
      </c>
      <c r="L133" s="118" t="s">
        <v>238</v>
      </c>
    </row>
    <row r="134" spans="1:12" ht="14.4">
      <c r="A134" s="14"/>
      <c r="B134" s="15"/>
      <c r="C134" s="11"/>
      <c r="D134" s="7" t="s">
        <v>32</v>
      </c>
      <c r="E134" s="56" t="s">
        <v>40</v>
      </c>
      <c r="F134" s="115">
        <v>45</v>
      </c>
      <c r="G134" s="115" t="s">
        <v>53</v>
      </c>
      <c r="H134" s="115" t="s">
        <v>82</v>
      </c>
      <c r="I134" s="116" t="s">
        <v>54</v>
      </c>
      <c r="J134" s="115" t="s">
        <v>55</v>
      </c>
      <c r="K134" s="119" t="s">
        <v>57</v>
      </c>
      <c r="L134" s="118" t="s">
        <v>61</v>
      </c>
    </row>
    <row r="135" spans="1:12" ht="14.4">
      <c r="A135" s="14"/>
      <c r="B135" s="15"/>
      <c r="C135" s="11"/>
      <c r="D135" s="6"/>
      <c r="E135" s="56"/>
      <c r="F135" s="121"/>
      <c r="G135" s="122"/>
      <c r="H135" s="121"/>
      <c r="I135" s="123"/>
      <c r="J135" s="124"/>
      <c r="K135" s="119"/>
    </row>
    <row r="136" spans="1:12" ht="15" thickBot="1">
      <c r="A136" s="14"/>
      <c r="B136" s="15"/>
      <c r="C136" s="11"/>
      <c r="D136" s="59" t="s">
        <v>24</v>
      </c>
      <c r="E136" s="57"/>
      <c r="F136" s="52"/>
      <c r="G136" s="52"/>
      <c r="H136" s="52"/>
      <c r="I136" s="53"/>
      <c r="J136" s="54"/>
      <c r="K136" s="58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41">SUM(G128:G136)</f>
        <v>0</v>
      </c>
      <c r="H137" s="19">
        <f t="shared" si="41"/>
        <v>0</v>
      </c>
      <c r="I137" s="19">
        <f t="shared" si="41"/>
        <v>0</v>
      </c>
      <c r="J137" s="19">
        <f t="shared" si="41"/>
        <v>264</v>
      </c>
      <c r="K137" s="25"/>
      <c r="L137" s="19">
        <f t="shared" ref="L137" si="42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138" t="s">
        <v>4</v>
      </c>
      <c r="D138" s="139"/>
      <c r="E138" s="31"/>
      <c r="F138" s="32">
        <f>F127+F137</f>
        <v>705</v>
      </c>
      <c r="G138" s="128" t="s">
        <v>303</v>
      </c>
      <c r="H138" s="128" t="s">
        <v>304</v>
      </c>
      <c r="I138" s="128" t="s">
        <v>305</v>
      </c>
      <c r="J138" s="128" t="s">
        <v>306</v>
      </c>
      <c r="K138" s="32"/>
      <c r="L138" s="125" t="s">
        <v>166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43">SUM(G139:G145)</f>
        <v>0</v>
      </c>
      <c r="H146" s="19">
        <f t="shared" si="43"/>
        <v>0</v>
      </c>
      <c r="I146" s="19">
        <f t="shared" si="43"/>
        <v>0</v>
      </c>
      <c r="J146" s="19">
        <f t="shared" si="43"/>
        <v>0</v>
      </c>
      <c r="K146" s="25"/>
      <c r="L146" s="19">
        <f t="shared" ref="L146" si="44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0"/>
      <c r="G147" s="50"/>
      <c r="H147" s="50"/>
      <c r="I147" s="51"/>
      <c r="J147" s="50"/>
      <c r="K147" s="55"/>
      <c r="L147" s="43"/>
    </row>
    <row r="148" spans="1:12" ht="28.8">
      <c r="A148" s="23"/>
      <c r="B148" s="15"/>
      <c r="C148" s="11"/>
      <c r="D148" s="7" t="s">
        <v>27</v>
      </c>
      <c r="E148" s="56" t="s">
        <v>167</v>
      </c>
      <c r="F148" s="69">
        <v>250</v>
      </c>
      <c r="G148" s="69" t="s">
        <v>110</v>
      </c>
      <c r="H148" s="69" t="s">
        <v>171</v>
      </c>
      <c r="I148" s="70" t="s">
        <v>112</v>
      </c>
      <c r="J148" s="97" t="s">
        <v>120</v>
      </c>
      <c r="K148" s="71">
        <v>38</v>
      </c>
      <c r="L148" s="72" t="s">
        <v>272</v>
      </c>
    </row>
    <row r="149" spans="1:12" ht="14.4">
      <c r="A149" s="23"/>
      <c r="B149" s="15"/>
      <c r="C149" s="11"/>
      <c r="D149" s="7" t="s">
        <v>28</v>
      </c>
      <c r="E149" s="56" t="s">
        <v>168</v>
      </c>
      <c r="F149" s="69">
        <v>100</v>
      </c>
      <c r="G149" s="69" t="s">
        <v>172</v>
      </c>
      <c r="H149" s="69" t="s">
        <v>173</v>
      </c>
      <c r="I149" s="70" t="s">
        <v>174</v>
      </c>
      <c r="J149" s="97" t="s">
        <v>178</v>
      </c>
      <c r="K149" s="71">
        <v>105</v>
      </c>
      <c r="L149" s="72" t="s">
        <v>274</v>
      </c>
    </row>
    <row r="150" spans="1:12" ht="14.4">
      <c r="A150" s="23"/>
      <c r="B150" s="15"/>
      <c r="C150" s="11"/>
      <c r="D150" s="7" t="s">
        <v>29</v>
      </c>
      <c r="E150" s="56" t="s">
        <v>169</v>
      </c>
      <c r="F150" s="69">
        <v>180</v>
      </c>
      <c r="G150" s="69" t="s">
        <v>175</v>
      </c>
      <c r="H150" s="69" t="s">
        <v>176</v>
      </c>
      <c r="I150" s="70" t="s">
        <v>177</v>
      </c>
      <c r="J150" s="97" t="s">
        <v>179</v>
      </c>
      <c r="K150" s="71">
        <v>321</v>
      </c>
      <c r="L150" s="72" t="s">
        <v>170</v>
      </c>
    </row>
    <row r="151" spans="1:12" ht="14.4">
      <c r="A151" s="23"/>
      <c r="B151" s="15"/>
      <c r="C151" s="11"/>
      <c r="D151" s="7" t="s">
        <v>30</v>
      </c>
      <c r="E151" s="56" t="s">
        <v>47</v>
      </c>
      <c r="F151" s="65">
        <v>200</v>
      </c>
      <c r="G151" s="133" t="s">
        <v>318</v>
      </c>
      <c r="H151" s="134" t="s">
        <v>227</v>
      </c>
      <c r="I151" s="134" t="s">
        <v>52</v>
      </c>
      <c r="J151" s="135" t="s">
        <v>229</v>
      </c>
      <c r="K151" s="43"/>
      <c r="L151" s="44"/>
    </row>
    <row r="152" spans="1:12" ht="14.4">
      <c r="A152" s="23"/>
      <c r="B152" s="15"/>
      <c r="C152" s="11"/>
      <c r="D152" s="7" t="s">
        <v>31</v>
      </c>
      <c r="E152" s="56" t="s">
        <v>81</v>
      </c>
      <c r="F152" s="65">
        <v>30</v>
      </c>
      <c r="G152" s="69" t="s">
        <v>235</v>
      </c>
      <c r="H152" s="69" t="s">
        <v>63</v>
      </c>
      <c r="I152" s="70" t="s">
        <v>236</v>
      </c>
      <c r="J152" s="97" t="s">
        <v>237</v>
      </c>
      <c r="K152" s="71" t="s">
        <v>56</v>
      </c>
      <c r="L152" s="72" t="s">
        <v>238</v>
      </c>
    </row>
    <row r="153" spans="1:12" ht="14.4">
      <c r="A153" s="23"/>
      <c r="B153" s="15"/>
      <c r="C153" s="11"/>
      <c r="D153" s="7" t="s">
        <v>32</v>
      </c>
      <c r="E153" s="56" t="s">
        <v>40</v>
      </c>
      <c r="F153" s="69">
        <v>45</v>
      </c>
      <c r="G153" s="69" t="s">
        <v>53</v>
      </c>
      <c r="H153" s="69" t="s">
        <v>82</v>
      </c>
      <c r="I153" s="70" t="s">
        <v>54</v>
      </c>
      <c r="J153" s="97" t="s">
        <v>102</v>
      </c>
      <c r="K153" s="71" t="s">
        <v>57</v>
      </c>
      <c r="L153" s="72" t="s">
        <v>61</v>
      </c>
    </row>
    <row r="154" spans="1:12" ht="14.4">
      <c r="A154" s="23"/>
      <c r="B154" s="15"/>
      <c r="C154" s="11"/>
      <c r="D154" s="6"/>
      <c r="E154" s="56" t="s">
        <v>273</v>
      </c>
      <c r="F154" s="74">
        <v>100</v>
      </c>
      <c r="G154" s="73" t="s">
        <v>268</v>
      </c>
      <c r="H154" s="74">
        <v>0</v>
      </c>
      <c r="I154" s="67" t="s">
        <v>246</v>
      </c>
      <c r="J154" s="96" t="s">
        <v>269</v>
      </c>
      <c r="K154" s="71" t="s">
        <v>56</v>
      </c>
      <c r="L154" s="76" t="s">
        <v>233</v>
      </c>
    </row>
    <row r="155" spans="1:12" ht="15" thickBot="1">
      <c r="A155" s="23"/>
      <c r="B155" s="15"/>
      <c r="C155" s="11"/>
      <c r="D155" s="59" t="s">
        <v>24</v>
      </c>
      <c r="E155" s="57"/>
      <c r="F155" s="78"/>
      <c r="G155" s="78"/>
      <c r="H155" s="78"/>
      <c r="I155" s="79"/>
      <c r="J155" s="82"/>
      <c r="K155" s="80"/>
    </row>
    <row r="156" spans="1:12" ht="14.4">
      <c r="A156" s="24"/>
      <c r="B156" s="17"/>
      <c r="C156" s="8"/>
      <c r="D156" s="18" t="s">
        <v>33</v>
      </c>
      <c r="E156" s="9"/>
      <c r="F156" s="130">
        <f>SUM(F147:F155)</f>
        <v>905</v>
      </c>
      <c r="G156" s="131">
        <f t="shared" ref="G156:J156" si="45">SUM(G147:G155)</f>
        <v>0</v>
      </c>
      <c r="H156" s="130">
        <f t="shared" si="45"/>
        <v>0</v>
      </c>
      <c r="I156" s="130">
        <f t="shared" si="45"/>
        <v>0</v>
      </c>
      <c r="J156" s="130">
        <f t="shared" si="45"/>
        <v>0</v>
      </c>
      <c r="K156" s="132"/>
      <c r="L156" s="130">
        <f ca="1">SUM(L147:L157)</f>
        <v>0</v>
      </c>
    </row>
    <row r="157" spans="1:12" ht="15" thickBot="1">
      <c r="A157" s="29">
        <f>A139</f>
        <v>2</v>
      </c>
      <c r="B157" s="30">
        <f>B139</f>
        <v>3</v>
      </c>
      <c r="C157" s="138" t="s">
        <v>4</v>
      </c>
      <c r="D157" s="139"/>
      <c r="E157" s="31"/>
      <c r="F157" s="32">
        <f>F146+F156</f>
        <v>905</v>
      </c>
      <c r="G157" s="129" t="s">
        <v>307</v>
      </c>
      <c r="H157" s="128" t="s">
        <v>308</v>
      </c>
      <c r="I157" s="128" t="s">
        <v>309</v>
      </c>
      <c r="J157" s="128" t="s">
        <v>310</v>
      </c>
      <c r="K157" s="32"/>
      <c r="L157" s="81" t="s">
        <v>62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46">SUM(G158:G164)</f>
        <v>0</v>
      </c>
      <c r="H165" s="19">
        <f t="shared" si="46"/>
        <v>0</v>
      </c>
      <c r="I165" s="19">
        <f t="shared" si="46"/>
        <v>0</v>
      </c>
      <c r="J165" s="19">
        <f t="shared" si="46"/>
        <v>0</v>
      </c>
      <c r="K165" s="25"/>
      <c r="L165" s="19">
        <f t="shared" ref="L165" si="47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0"/>
      <c r="G166" s="50"/>
      <c r="H166" s="50"/>
      <c r="I166" s="51"/>
      <c r="J166" s="50"/>
      <c r="K166" s="55"/>
      <c r="L166" s="43"/>
    </row>
    <row r="167" spans="1:12" ht="14.4">
      <c r="A167" s="23"/>
      <c r="B167" s="15"/>
      <c r="C167" s="11"/>
      <c r="D167" s="7" t="s">
        <v>27</v>
      </c>
      <c r="E167" s="56" t="s">
        <v>180</v>
      </c>
      <c r="F167" s="69">
        <v>250</v>
      </c>
      <c r="G167" s="69" t="s">
        <v>185</v>
      </c>
      <c r="H167" s="69" t="s">
        <v>186</v>
      </c>
      <c r="I167" s="70" t="s">
        <v>187</v>
      </c>
      <c r="J167" s="69" t="s">
        <v>193</v>
      </c>
      <c r="K167" s="71">
        <v>96</v>
      </c>
      <c r="L167" s="72" t="s">
        <v>184</v>
      </c>
    </row>
    <row r="168" spans="1:12" ht="14.4">
      <c r="A168" s="23"/>
      <c r="B168" s="15"/>
      <c r="C168" s="11"/>
      <c r="D168" s="7" t="s">
        <v>28</v>
      </c>
      <c r="E168" s="56" t="s">
        <v>181</v>
      </c>
      <c r="F168" s="69">
        <v>100</v>
      </c>
      <c r="G168" s="69" t="s">
        <v>188</v>
      </c>
      <c r="H168" s="69" t="s">
        <v>189</v>
      </c>
      <c r="I168" s="70" t="s">
        <v>190</v>
      </c>
      <c r="J168" s="69" t="s">
        <v>194</v>
      </c>
      <c r="K168" s="71">
        <v>260</v>
      </c>
      <c r="L168" s="72" t="s">
        <v>276</v>
      </c>
    </row>
    <row r="169" spans="1:12" ht="14.4">
      <c r="A169" s="23"/>
      <c r="B169" s="15"/>
      <c r="C169" s="11"/>
      <c r="D169" s="7" t="s">
        <v>29</v>
      </c>
      <c r="E169" s="56" t="s">
        <v>43</v>
      </c>
      <c r="F169" s="69">
        <v>180</v>
      </c>
      <c r="G169" s="69" t="s">
        <v>97</v>
      </c>
      <c r="H169" s="69" t="s">
        <v>191</v>
      </c>
      <c r="I169" s="70" t="s">
        <v>99</v>
      </c>
      <c r="J169" s="69" t="s">
        <v>96</v>
      </c>
      <c r="K169" s="71">
        <v>520</v>
      </c>
      <c r="L169" s="72" t="s">
        <v>104</v>
      </c>
    </row>
    <row r="170" spans="1:12" ht="14.4">
      <c r="A170" s="23"/>
      <c r="B170" s="15"/>
      <c r="C170" s="11"/>
      <c r="D170" s="7" t="s">
        <v>30</v>
      </c>
      <c r="E170" s="56" t="s">
        <v>182</v>
      </c>
      <c r="F170" s="69">
        <v>200</v>
      </c>
      <c r="G170" s="69" t="s">
        <v>71</v>
      </c>
      <c r="H170" s="69" t="s">
        <v>72</v>
      </c>
      <c r="I170" s="70" t="s">
        <v>73</v>
      </c>
      <c r="J170" s="69" t="s">
        <v>74</v>
      </c>
      <c r="K170" s="71">
        <v>382</v>
      </c>
      <c r="L170" s="72" t="s">
        <v>76</v>
      </c>
    </row>
    <row r="171" spans="1:12" ht="14.4">
      <c r="A171" s="23"/>
      <c r="B171" s="15"/>
      <c r="C171" s="11"/>
      <c r="D171" s="7" t="s">
        <v>31</v>
      </c>
      <c r="E171" s="56"/>
      <c r="F171" s="69"/>
      <c r="G171" s="69"/>
      <c r="H171" s="69"/>
      <c r="I171" s="70"/>
      <c r="J171" s="69"/>
      <c r="K171" s="71"/>
      <c r="L171" s="72"/>
    </row>
    <row r="172" spans="1:12" ht="14.4">
      <c r="A172" s="23"/>
      <c r="B172" s="15"/>
      <c r="C172" s="11"/>
      <c r="D172" s="7" t="s">
        <v>32</v>
      </c>
      <c r="E172" s="56" t="s">
        <v>183</v>
      </c>
      <c r="F172" s="69">
        <v>45</v>
      </c>
      <c r="G172" s="69" t="s">
        <v>53</v>
      </c>
      <c r="H172" s="69" t="s">
        <v>192</v>
      </c>
      <c r="I172" s="70" t="s">
        <v>54</v>
      </c>
      <c r="J172" s="69" t="s">
        <v>102</v>
      </c>
      <c r="K172" s="71" t="s">
        <v>57</v>
      </c>
      <c r="L172" s="72" t="s">
        <v>61</v>
      </c>
    </row>
    <row r="173" spans="1:12" ht="14.4">
      <c r="A173" s="23"/>
      <c r="B173" s="15"/>
      <c r="C173" s="11"/>
      <c r="D173" s="6"/>
      <c r="E173" s="56" t="s">
        <v>244</v>
      </c>
      <c r="F173" s="66" t="s">
        <v>275</v>
      </c>
      <c r="G173" s="73" t="s">
        <v>190</v>
      </c>
      <c r="H173" s="66" t="s">
        <v>246</v>
      </c>
      <c r="I173" s="67" t="s">
        <v>247</v>
      </c>
      <c r="J173" s="66" t="s">
        <v>248</v>
      </c>
      <c r="K173" s="113" t="s">
        <v>56</v>
      </c>
      <c r="L173" s="76" t="s">
        <v>238</v>
      </c>
    </row>
    <row r="174" spans="1:12" ht="15" thickBot="1">
      <c r="A174" s="23"/>
      <c r="B174" s="15"/>
      <c r="C174" s="11"/>
      <c r="D174" s="59" t="s">
        <v>24</v>
      </c>
      <c r="E174" s="57"/>
      <c r="F174" s="78"/>
      <c r="G174" s="78"/>
      <c r="H174" s="78"/>
      <c r="I174" s="79"/>
      <c r="J174" s="82"/>
      <c r="K174" s="80"/>
      <c r="L174" s="8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48">SUM(G166:G174)</f>
        <v>0</v>
      </c>
      <c r="H175" s="19">
        <f t="shared" si="48"/>
        <v>0</v>
      </c>
      <c r="I175" s="19">
        <f t="shared" si="48"/>
        <v>0</v>
      </c>
      <c r="J175" s="19">
        <f t="shared" si="48"/>
        <v>0</v>
      </c>
      <c r="K175" s="25"/>
      <c r="L175" s="19">
        <f t="shared" ref="L175" si="49">SUM(L166:L174)</f>
        <v>0</v>
      </c>
    </row>
    <row r="176" spans="1:12" ht="14.4">
      <c r="A176" s="29">
        <f>A158</f>
        <v>2</v>
      </c>
      <c r="B176" s="30">
        <f>B158</f>
        <v>4</v>
      </c>
      <c r="C176" s="138" t="s">
        <v>4</v>
      </c>
      <c r="D176" s="139"/>
      <c r="E176" s="31"/>
      <c r="F176" s="32">
        <f>F165+F175</f>
        <v>775</v>
      </c>
      <c r="G176" s="128" t="s">
        <v>311</v>
      </c>
      <c r="H176" s="128" t="s">
        <v>312</v>
      </c>
      <c r="I176" s="128" t="s">
        <v>289</v>
      </c>
      <c r="J176" s="128" t="s">
        <v>313</v>
      </c>
      <c r="K176" s="32"/>
      <c r="L176" s="81" t="s">
        <v>62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50">SUM(G177:G183)</f>
        <v>0</v>
      </c>
      <c r="H184" s="19">
        <f t="shared" si="50"/>
        <v>0</v>
      </c>
      <c r="I184" s="19">
        <f t="shared" si="50"/>
        <v>0</v>
      </c>
      <c r="J184" s="19">
        <f t="shared" si="50"/>
        <v>0</v>
      </c>
      <c r="K184" s="25"/>
      <c r="L184" s="19">
        <f t="shared" ref="L184" si="51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256</v>
      </c>
      <c r="F185" s="66" t="s">
        <v>116</v>
      </c>
      <c r="G185" s="66" t="s">
        <v>257</v>
      </c>
      <c r="H185" s="66" t="s">
        <v>258</v>
      </c>
      <c r="I185" s="67" t="s">
        <v>259</v>
      </c>
      <c r="J185" s="66" t="s">
        <v>260</v>
      </c>
      <c r="K185" s="71" t="s">
        <v>56</v>
      </c>
      <c r="L185" s="66" t="s">
        <v>238</v>
      </c>
    </row>
    <row r="186" spans="1:12" ht="14.4">
      <c r="A186" s="23"/>
      <c r="B186" s="15"/>
      <c r="C186" s="11"/>
      <c r="D186" s="7" t="s">
        <v>27</v>
      </c>
      <c r="E186" s="56" t="s">
        <v>195</v>
      </c>
      <c r="F186" s="69">
        <v>250</v>
      </c>
      <c r="G186" s="126" t="s">
        <v>198</v>
      </c>
      <c r="H186" s="69" t="s">
        <v>199</v>
      </c>
      <c r="I186" s="70" t="s">
        <v>200</v>
      </c>
      <c r="J186" s="69">
        <v>117</v>
      </c>
      <c r="K186" s="127">
        <v>27</v>
      </c>
      <c r="L186" s="72" t="s">
        <v>205</v>
      </c>
    </row>
    <row r="187" spans="1:12" ht="14.4">
      <c r="A187" s="23"/>
      <c r="B187" s="15"/>
      <c r="C187" s="11"/>
      <c r="D187" s="7" t="s">
        <v>28</v>
      </c>
      <c r="E187" s="56" t="s">
        <v>196</v>
      </c>
      <c r="F187" s="69">
        <v>100</v>
      </c>
      <c r="G187" s="69" t="s">
        <v>201</v>
      </c>
      <c r="H187" s="69" t="s">
        <v>202</v>
      </c>
      <c r="I187" s="70" t="s">
        <v>203</v>
      </c>
      <c r="J187" s="69">
        <v>311</v>
      </c>
      <c r="K187" s="71">
        <v>487</v>
      </c>
      <c r="L187" s="72" t="s">
        <v>277</v>
      </c>
    </row>
    <row r="188" spans="1:12" ht="14.4">
      <c r="A188" s="23"/>
      <c r="B188" s="15"/>
      <c r="C188" s="11"/>
      <c r="D188" s="7" t="s">
        <v>29</v>
      </c>
      <c r="E188" s="56" t="s">
        <v>197</v>
      </c>
      <c r="F188" s="69">
        <v>180</v>
      </c>
      <c r="G188" s="69" t="s">
        <v>49</v>
      </c>
      <c r="H188" s="69" t="s">
        <v>50</v>
      </c>
      <c r="I188" s="70" t="s">
        <v>51</v>
      </c>
      <c r="J188" s="69">
        <v>299</v>
      </c>
      <c r="K188" s="71">
        <v>509</v>
      </c>
      <c r="L188" s="72" t="s">
        <v>59</v>
      </c>
    </row>
    <row r="189" spans="1:12" ht="14.4">
      <c r="A189" s="23"/>
      <c r="B189" s="15"/>
      <c r="C189" s="11"/>
      <c r="D189" s="7" t="s">
        <v>30</v>
      </c>
      <c r="E189" s="56" t="s">
        <v>147</v>
      </c>
      <c r="F189" s="69">
        <v>200</v>
      </c>
      <c r="G189" s="69" t="s">
        <v>117</v>
      </c>
      <c r="H189" s="69">
        <v>0</v>
      </c>
      <c r="I189" s="70" t="s">
        <v>204</v>
      </c>
      <c r="J189" s="69" t="s">
        <v>156</v>
      </c>
      <c r="K189" s="71">
        <v>377</v>
      </c>
      <c r="L189" s="72" t="s">
        <v>60</v>
      </c>
    </row>
    <row r="190" spans="1:12" ht="14.4">
      <c r="A190" s="23"/>
      <c r="B190" s="15"/>
      <c r="C190" s="11"/>
      <c r="D190" s="7" t="s">
        <v>31</v>
      </c>
      <c r="E190" s="56" t="s">
        <v>81</v>
      </c>
      <c r="F190" s="65">
        <v>30</v>
      </c>
      <c r="G190" s="69" t="s">
        <v>235</v>
      </c>
      <c r="H190" s="69" t="s">
        <v>63</v>
      </c>
      <c r="I190" s="70" t="s">
        <v>236</v>
      </c>
      <c r="J190" s="69" t="s">
        <v>237</v>
      </c>
      <c r="K190" s="71" t="s">
        <v>56</v>
      </c>
      <c r="L190" s="72" t="s">
        <v>238</v>
      </c>
    </row>
    <row r="191" spans="1:12" ht="14.4">
      <c r="A191" s="23"/>
      <c r="B191" s="15"/>
      <c r="C191" s="11"/>
      <c r="D191" s="7" t="s">
        <v>32</v>
      </c>
      <c r="E191" s="56" t="s">
        <v>40</v>
      </c>
      <c r="F191" s="69">
        <v>45</v>
      </c>
      <c r="G191" s="69" t="s">
        <v>53</v>
      </c>
      <c r="H191" s="69" t="s">
        <v>82</v>
      </c>
      <c r="I191" s="70" t="s">
        <v>54</v>
      </c>
      <c r="J191" s="69" t="s">
        <v>102</v>
      </c>
      <c r="K191" s="71"/>
      <c r="L191" s="72" t="s">
        <v>61</v>
      </c>
    </row>
    <row r="192" spans="1:12" ht="14.4">
      <c r="A192" s="23"/>
      <c r="B192" s="15"/>
      <c r="C192" s="11"/>
      <c r="D192" s="6"/>
      <c r="E192" s="56"/>
      <c r="F192" s="74"/>
      <c r="G192" s="73"/>
      <c r="H192" s="74"/>
      <c r="I192" s="75"/>
      <c r="J192" s="66"/>
      <c r="K192" s="71" t="s">
        <v>57</v>
      </c>
      <c r="L192" s="72"/>
    </row>
    <row r="193" spans="1:12" ht="15" thickBot="1">
      <c r="A193" s="23"/>
      <c r="B193" s="15"/>
      <c r="C193" s="11"/>
      <c r="D193" s="59" t="s">
        <v>24</v>
      </c>
      <c r="E193" s="57"/>
      <c r="F193" s="78"/>
      <c r="G193" s="78"/>
      <c r="H193" s="78"/>
      <c r="I193" s="79"/>
      <c r="J193" s="82"/>
      <c r="K193" s="8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52">SUM(G185:G193)</f>
        <v>0</v>
      </c>
      <c r="H194" s="19">
        <f t="shared" si="52"/>
        <v>0</v>
      </c>
      <c r="I194" s="19">
        <f t="shared" si="52"/>
        <v>0</v>
      </c>
      <c r="J194" s="19">
        <f t="shared" si="52"/>
        <v>727</v>
      </c>
      <c r="K194" s="25"/>
      <c r="L194" s="19">
        <f ca="1">SUM(L185:L195)</f>
        <v>0</v>
      </c>
    </row>
    <row r="195" spans="1:12" ht="15" thickBot="1">
      <c r="A195" s="29">
        <f>A177</f>
        <v>2</v>
      </c>
      <c r="B195" s="30">
        <f>B177</f>
        <v>5</v>
      </c>
      <c r="C195" s="138" t="s">
        <v>4</v>
      </c>
      <c r="D195" s="139"/>
      <c r="E195" s="31"/>
      <c r="F195" s="32">
        <f>F184+F194</f>
        <v>805</v>
      </c>
      <c r="G195" s="128" t="s">
        <v>314</v>
      </c>
      <c r="H195" s="128" t="s">
        <v>315</v>
      </c>
      <c r="I195" s="128" t="s">
        <v>316</v>
      </c>
      <c r="J195" s="128" t="s">
        <v>317</v>
      </c>
      <c r="K195" s="32"/>
      <c r="L195" s="81" t="s">
        <v>62</v>
      </c>
    </row>
    <row r="196" spans="1:12" ht="13.8" thickBot="1">
      <c r="A196" s="27"/>
      <c r="B196" s="28"/>
      <c r="C196" s="140" t="s">
        <v>5</v>
      </c>
      <c r="D196" s="140"/>
      <c r="E196" s="140"/>
      <c r="F196" s="34">
        <f>(F24+F43+F62+F81+F100+F119+F138+F157+F176+F195)/(IF(F24=0,0,1)+IF(F43=0,0,1)+IF(F62=0,0,1)+IF(F81=0,0,1)+IF(F100=0,0,1)+IF(F119=0,0,1)+IF(F138=0,0,1)+IF(F157=0,0,1)+IF(F176=0,0,1)+IF(F195=0,0,1))</f>
        <v>768</v>
      </c>
      <c r="G196" s="34" t="e">
        <f>(#REF!+G43+G62+G81+G100+G119+G138+G157+G176+G195)/(IF(#REF!=0,0,1)+IF(G43=0,0,1)+IF(G62=0,0,1)+IF(G81=0,0,1)+IF(G100=0,0,1)+IF(G119=0,0,1)+IF(G138=0,0,1)+IF(G157=0,0,1)+IF(G176=0,0,1)+IF(G195=0,0,1))</f>
        <v>#REF!</v>
      </c>
      <c r="H196" s="34" t="e">
        <f>(#REF!+H43+H62+H81+H100+H119+H138+H157+H176+H195)/(IF(#REF!=0,0,1)+IF(H43=0,0,1)+IF(H62=0,0,1)+IF(H81=0,0,1)+IF(H100=0,0,1)+IF(H119=0,0,1)+IF(H138=0,0,1)+IF(H157=0,0,1)+IF(H176=0,0,1)+IF(H195=0,0,1))</f>
        <v>#REF!</v>
      </c>
      <c r="I196" s="34" t="e">
        <f>(#REF!+I43+I62+I81+I100+I119+I138+I157+I176+I195)/(IF(#REF!=0,0,1)+IF(I43=0,0,1)+IF(I62=0,0,1)+IF(I81=0,0,1)+IF(I100=0,0,1)+IF(I119=0,0,1)+IF(I138=0,0,1)+IF(I157=0,0,1)+IF(I176=0,0,1)+IF(I195=0,0,1))</f>
        <v>#REF!</v>
      </c>
      <c r="J196" s="34" t="e">
        <f>(#REF!+J43+J62+J81+J100+J119+J138+J157+J176+J195)/(IF(#REF!=0,0,1)+IF(J43=0,0,1)+IF(J62=0,0,1)+IF(J81=0,0,1)+IF(J100=0,0,1)+IF(J119=0,0,1)+IF(J138=0,0,1)+IF(J157=0,0,1)+IF(J176=0,0,1)+IF(J195=0,0,1))</f>
        <v>#REF!</v>
      </c>
      <c r="K196" s="34"/>
      <c r="L196" s="34" t="e">
        <f>(#REF!+#REF!+#REF!+#REF!+#REF!+#REF!+#REF!+#REF!+L176+#REF!)/(IF(#REF!=0,0,1)+IF(#REF!=0,0,1)+IF(#REF!=0,0,1)+IF(#REF!=0,0,1)+IF(#REF!=0,0,1)+IF(#REF!=0,0,1)+IF(#REF!=0,0,1)+IF(#REF!=0,0,1)+IF(L176=0,0,1)+IF(#REF!=0,0,1))</f>
        <v>#REF!</v>
      </c>
    </row>
  </sheetData>
  <mergeCells count="16">
    <mergeCell ref="C1:E1"/>
    <mergeCell ref="H1:K1"/>
    <mergeCell ref="H2:K2"/>
    <mergeCell ref="C43:D43"/>
    <mergeCell ref="C62:D62"/>
    <mergeCell ref="C196:E196"/>
    <mergeCell ref="C195:D195"/>
    <mergeCell ref="C119:D119"/>
    <mergeCell ref="C138:D138"/>
    <mergeCell ref="C157:D157"/>
    <mergeCell ref="C176:D176"/>
    <mergeCell ref="H111:H112"/>
    <mergeCell ref="I111:I112"/>
    <mergeCell ref="C81:D81"/>
    <mergeCell ref="C100:D100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2024-01-24T17:18:45Z</dcterms:modified>
</cp:coreProperties>
</file>